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. งาน ทภ.2 ตั้งแต่ พ.ค.64\04.2 PDX\PDX ปี 67\ยอดทำเนียบ-สถานภาพ 67\เม.ย. 67\"/>
    </mc:Choice>
  </mc:AlternateContent>
  <xr:revisionPtr revIDLastSave="0" documentId="13_ncr:1_{26657D44-3C37-4310-873C-22241F948FA3}" xr6:coauthVersionLast="47" xr6:coauthVersionMax="47" xr10:uidLastSave="{00000000-0000-0000-0000-000000000000}"/>
  <bookViews>
    <workbookView xWindow="-120" yWindow="-120" windowWidth="20730" windowHeight="11160" xr2:uid="{56B6658F-0C46-4E0F-A1D4-84DD72A649D8}"/>
  </bookViews>
  <sheets>
    <sheet name="รายชื่อทั้งหมด" sheetId="6" r:id="rId1"/>
    <sheet name="สรุป" sheetId="7" r:id="rId2"/>
    <sheet name="ตัวอย่าง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23" i="8" l="1"/>
  <c r="AH23" i="8"/>
  <c r="AG23" i="8"/>
  <c r="AF23" i="8"/>
  <c r="AE23" i="8"/>
  <c r="AI22" i="8"/>
  <c r="AH22" i="8"/>
  <c r="AG22" i="8"/>
  <c r="AE22" i="8"/>
  <c r="AF22" i="8" s="1"/>
  <c r="AI21" i="8"/>
  <c r="AH21" i="8"/>
  <c r="AG21" i="8"/>
  <c r="AE21" i="8"/>
  <c r="AF21" i="8" s="1"/>
  <c r="AI20" i="8"/>
  <c r="AH20" i="8"/>
  <c r="AG20" i="8"/>
  <c r="AF20" i="8"/>
  <c r="AE20" i="8"/>
  <c r="AI19" i="8"/>
  <c r="AH19" i="8"/>
  <c r="AG19" i="8"/>
  <c r="AF19" i="8"/>
  <c r="AE19" i="8"/>
  <c r="AI18" i="8"/>
  <c r="AH18" i="8"/>
  <c r="AG18" i="8"/>
  <c r="AE18" i="8"/>
  <c r="AF18" i="8" s="1"/>
  <c r="AI17" i="8"/>
  <c r="AH17" i="8"/>
  <c r="AG17" i="8"/>
  <c r="AE17" i="8"/>
  <c r="AF17" i="8" s="1"/>
  <c r="AI16" i="8"/>
  <c r="AH16" i="8"/>
  <c r="AG16" i="8"/>
  <c r="AE16" i="8"/>
  <c r="AF16" i="8" s="1"/>
  <c r="AI15" i="8"/>
  <c r="AH15" i="8"/>
  <c r="AG15" i="8"/>
  <c r="AF15" i="8"/>
  <c r="AE15" i="8"/>
  <c r="AI14" i="8"/>
  <c r="AH14" i="8"/>
  <c r="AG14" i="8"/>
  <c r="AE14" i="8"/>
  <c r="AF14" i="8" s="1"/>
  <c r="AI13" i="8"/>
  <c r="AH13" i="8"/>
  <c r="AG13" i="8"/>
  <c r="AE13" i="8"/>
  <c r="AF13" i="8" s="1"/>
  <c r="AI12" i="8"/>
  <c r="AH12" i="8"/>
  <c r="AG12" i="8"/>
  <c r="AF12" i="8"/>
  <c r="AE12" i="8"/>
  <c r="AI11" i="8"/>
  <c r="AH11" i="8"/>
  <c r="AG11" i="8"/>
  <c r="AF11" i="8"/>
  <c r="AE11" i="8"/>
  <c r="AI10" i="8"/>
  <c r="AH10" i="8"/>
  <c r="AG10" i="8"/>
  <c r="AE10" i="8"/>
  <c r="AF10" i="8" s="1"/>
  <c r="AI9" i="8"/>
  <c r="AH9" i="8"/>
  <c r="AG9" i="8"/>
  <c r="AE9" i="8"/>
  <c r="AF9" i="8" s="1"/>
  <c r="AI8" i="8"/>
  <c r="AH8" i="8"/>
  <c r="AG8" i="8"/>
  <c r="AE8" i="8"/>
  <c r="AF8" i="8" s="1"/>
  <c r="AI7" i="8"/>
  <c r="AH7" i="8"/>
  <c r="AG7" i="8"/>
  <c r="AF7" i="8"/>
  <c r="AE7" i="8"/>
  <c r="AI6" i="8"/>
  <c r="AH6" i="8"/>
  <c r="AG6" i="8"/>
  <c r="AE6" i="8"/>
  <c r="AF6" i="8" s="1"/>
  <c r="AI5" i="8"/>
  <c r="AH5" i="8"/>
  <c r="AG5" i="8"/>
  <c r="AE5" i="8"/>
  <c r="AF5" i="8" s="1"/>
  <c r="AH700" i="6"/>
  <c r="AH699" i="6"/>
  <c r="AH698" i="6"/>
  <c r="AH697" i="6"/>
  <c r="AH696" i="6"/>
  <c r="AH695" i="6"/>
  <c r="AH694" i="6"/>
  <c r="AH693" i="6"/>
  <c r="AH692" i="6"/>
  <c r="AH691" i="6"/>
  <c r="AH690" i="6"/>
  <c r="AH689" i="6"/>
  <c r="AH688" i="6"/>
  <c r="AH687" i="6"/>
  <c r="AH686" i="6"/>
  <c r="AH685" i="6"/>
  <c r="AH684" i="6"/>
  <c r="AH683" i="6"/>
  <c r="AH682" i="6"/>
  <c r="AH681" i="6"/>
  <c r="AH680" i="6"/>
  <c r="AH679" i="6"/>
  <c r="AH678" i="6"/>
  <c r="AH677" i="6"/>
  <c r="AH676" i="6"/>
  <c r="AH675" i="6"/>
  <c r="AH674" i="6"/>
  <c r="AH673" i="6"/>
  <c r="AH672" i="6"/>
  <c r="AH671" i="6"/>
  <c r="AH670" i="6"/>
  <c r="AH669" i="6"/>
  <c r="AH668" i="6"/>
  <c r="AH667" i="6"/>
  <c r="AH666" i="6"/>
  <c r="AH665" i="6"/>
  <c r="AH664" i="6"/>
  <c r="AH663" i="6"/>
  <c r="AH662" i="6"/>
  <c r="AH661" i="6"/>
  <c r="AH660" i="6"/>
  <c r="AH659" i="6"/>
  <c r="AH658" i="6"/>
  <c r="AH657" i="6"/>
  <c r="AH656" i="6"/>
  <c r="AH655" i="6"/>
  <c r="AH654" i="6"/>
  <c r="AH653" i="6"/>
  <c r="AH652" i="6"/>
  <c r="AH651" i="6"/>
  <c r="AH650" i="6"/>
  <c r="AH649" i="6"/>
  <c r="AH648" i="6"/>
  <c r="AH647" i="6"/>
  <c r="AH646" i="6"/>
  <c r="AH645" i="6"/>
  <c r="AH644" i="6"/>
  <c r="AH643" i="6"/>
  <c r="AH642" i="6"/>
  <c r="AH641" i="6"/>
  <c r="AH640" i="6"/>
  <c r="AH639" i="6"/>
  <c r="AH638" i="6"/>
  <c r="AH637" i="6"/>
  <c r="AH636" i="6"/>
  <c r="AH635" i="6"/>
  <c r="AH634" i="6"/>
  <c r="AH633" i="6"/>
  <c r="AH632" i="6"/>
  <c r="AH631" i="6"/>
  <c r="AH630" i="6"/>
  <c r="AH629" i="6"/>
  <c r="AH628" i="6"/>
  <c r="AH627" i="6"/>
  <c r="AH626" i="6"/>
  <c r="AH625" i="6"/>
  <c r="AH624" i="6"/>
  <c r="AH623" i="6"/>
  <c r="AH622" i="6"/>
  <c r="AH621" i="6"/>
  <c r="AH620" i="6"/>
  <c r="AH619" i="6"/>
  <c r="AH618" i="6"/>
  <c r="AH617" i="6"/>
  <c r="AH616" i="6"/>
  <c r="AH615" i="6"/>
  <c r="AH614" i="6"/>
  <c r="AH613" i="6"/>
  <c r="AH612" i="6"/>
  <c r="AH611" i="6"/>
  <c r="AH610" i="6"/>
  <c r="AH609" i="6"/>
  <c r="AH608" i="6"/>
  <c r="AH607" i="6"/>
  <c r="AH606" i="6"/>
  <c r="AH605" i="6"/>
  <c r="AH604" i="6"/>
  <c r="AH603" i="6"/>
  <c r="AH602" i="6"/>
  <c r="AH601" i="6"/>
  <c r="AH600" i="6"/>
  <c r="AH599" i="6"/>
  <c r="AH598" i="6"/>
  <c r="AH597" i="6"/>
  <c r="AH596" i="6"/>
  <c r="AH595" i="6"/>
  <c r="AH594" i="6"/>
  <c r="AH593" i="6"/>
  <c r="AH592" i="6"/>
  <c r="AH591" i="6"/>
  <c r="AH590" i="6"/>
  <c r="AH589" i="6"/>
  <c r="AH588" i="6"/>
  <c r="AH587" i="6"/>
  <c r="AH586" i="6"/>
  <c r="AH585" i="6"/>
  <c r="AH584" i="6"/>
  <c r="AH583" i="6"/>
  <c r="AH582" i="6"/>
  <c r="AH581" i="6"/>
  <c r="AH580" i="6"/>
  <c r="AH579" i="6"/>
  <c r="AH578" i="6"/>
  <c r="AH577" i="6"/>
  <c r="AH576" i="6"/>
  <c r="AH575" i="6"/>
  <c r="AH574" i="6"/>
  <c r="AH573" i="6"/>
  <c r="AH572" i="6"/>
  <c r="AH571" i="6"/>
  <c r="AH570" i="6"/>
  <c r="AH569" i="6"/>
  <c r="AH568" i="6"/>
  <c r="AH567" i="6"/>
  <c r="AH566" i="6"/>
  <c r="AH565" i="6"/>
  <c r="AH564" i="6"/>
  <c r="AH563" i="6"/>
  <c r="AH562" i="6"/>
  <c r="AH561" i="6"/>
  <c r="AH560" i="6"/>
  <c r="AH559" i="6"/>
  <c r="AH558" i="6"/>
  <c r="AH557" i="6"/>
  <c r="AH556" i="6"/>
  <c r="AH555" i="6"/>
  <c r="AH554" i="6"/>
  <c r="AH553" i="6"/>
  <c r="AH552" i="6"/>
  <c r="AH551" i="6"/>
  <c r="AH550" i="6"/>
  <c r="AH549" i="6"/>
  <c r="AH548" i="6"/>
  <c r="AH547" i="6"/>
  <c r="AH546" i="6"/>
  <c r="AH545" i="6"/>
  <c r="AH544" i="6"/>
  <c r="AH543" i="6"/>
  <c r="AH542" i="6"/>
  <c r="AH541" i="6"/>
  <c r="AH540" i="6"/>
  <c r="AH539" i="6"/>
  <c r="AH538" i="6"/>
  <c r="AH537" i="6"/>
  <c r="AH536" i="6"/>
  <c r="AH535" i="6"/>
  <c r="AH534" i="6"/>
  <c r="AH533" i="6"/>
  <c r="AH532" i="6"/>
  <c r="AH531" i="6"/>
  <c r="AH530" i="6"/>
  <c r="AH529" i="6"/>
  <c r="AH528" i="6"/>
  <c r="AH527" i="6"/>
  <c r="AH526" i="6"/>
  <c r="AH525" i="6"/>
  <c r="AH524" i="6"/>
  <c r="AH523" i="6"/>
  <c r="AH522" i="6"/>
  <c r="AH521" i="6"/>
  <c r="AH520" i="6"/>
  <c r="AH519" i="6"/>
  <c r="AH518" i="6"/>
  <c r="AH517" i="6"/>
  <c r="AH516" i="6"/>
  <c r="AH515" i="6"/>
  <c r="AH514" i="6"/>
  <c r="AH513" i="6"/>
  <c r="AH512" i="6"/>
  <c r="AH511" i="6"/>
  <c r="AH510" i="6"/>
  <c r="AH509" i="6"/>
  <c r="AH508" i="6"/>
  <c r="AH507" i="6"/>
  <c r="AH506" i="6"/>
  <c r="AH505" i="6"/>
  <c r="AH504" i="6"/>
  <c r="AH503" i="6"/>
  <c r="AH502" i="6"/>
  <c r="AH501" i="6"/>
  <c r="AH500" i="6"/>
  <c r="AH499" i="6"/>
  <c r="AH498" i="6"/>
  <c r="AH497" i="6"/>
  <c r="AH496" i="6"/>
  <c r="AH495" i="6"/>
  <c r="AH494" i="6"/>
  <c r="AH493" i="6"/>
  <c r="AH492" i="6"/>
  <c r="AH491" i="6"/>
  <c r="AH490" i="6"/>
  <c r="AH489" i="6"/>
  <c r="AH488" i="6"/>
  <c r="AH487" i="6"/>
  <c r="AH486" i="6"/>
  <c r="AH485" i="6"/>
  <c r="AH484" i="6"/>
  <c r="AH483" i="6"/>
  <c r="AH482" i="6"/>
  <c r="AH481" i="6"/>
  <c r="AH480" i="6"/>
  <c r="AH479" i="6"/>
  <c r="AH478" i="6"/>
  <c r="AH477" i="6"/>
  <c r="AH476" i="6"/>
  <c r="AH475" i="6"/>
  <c r="AH474" i="6"/>
  <c r="AH473" i="6"/>
  <c r="AH472" i="6"/>
  <c r="AH471" i="6"/>
  <c r="AH470" i="6"/>
  <c r="AH469" i="6"/>
  <c r="AH468" i="6"/>
  <c r="AH467" i="6"/>
  <c r="AH466" i="6"/>
  <c r="AH465" i="6"/>
  <c r="AH464" i="6"/>
  <c r="AH463" i="6"/>
  <c r="AH462" i="6"/>
  <c r="AH461" i="6"/>
  <c r="AH460" i="6"/>
  <c r="AH459" i="6"/>
  <c r="AH458" i="6"/>
  <c r="AH457" i="6"/>
  <c r="AH456" i="6"/>
  <c r="AH455" i="6"/>
  <c r="AH454" i="6"/>
  <c r="AH453" i="6"/>
  <c r="AH452" i="6"/>
  <c r="AH451" i="6"/>
  <c r="AH450" i="6"/>
  <c r="AH449" i="6"/>
  <c r="AH448" i="6"/>
  <c r="AH447" i="6"/>
  <c r="AH446" i="6"/>
  <c r="AH445" i="6"/>
  <c r="AH444" i="6"/>
  <c r="AH443" i="6"/>
  <c r="AH442" i="6"/>
  <c r="AH441" i="6"/>
  <c r="AH440" i="6"/>
  <c r="AH439" i="6"/>
  <c r="AH438" i="6"/>
  <c r="AH437" i="6"/>
  <c r="AH436" i="6"/>
  <c r="AH435" i="6"/>
  <c r="AH434" i="6"/>
  <c r="AH433" i="6"/>
  <c r="AH432" i="6"/>
  <c r="AH431" i="6"/>
  <c r="AH430" i="6"/>
  <c r="AH429" i="6"/>
  <c r="AH428" i="6"/>
  <c r="AH427" i="6"/>
  <c r="AH426" i="6"/>
  <c r="AH425" i="6"/>
  <c r="AH424" i="6"/>
  <c r="AH423" i="6"/>
  <c r="AH422" i="6"/>
  <c r="AH421" i="6"/>
  <c r="AH420" i="6"/>
  <c r="AH419" i="6"/>
  <c r="AH418" i="6"/>
  <c r="AH417" i="6"/>
  <c r="AH416" i="6"/>
  <c r="AH415" i="6"/>
  <c r="AH414" i="6"/>
  <c r="AH413" i="6"/>
  <c r="AH412" i="6"/>
  <c r="AH411" i="6"/>
  <c r="AH410" i="6"/>
  <c r="AH409" i="6"/>
  <c r="AH408" i="6"/>
  <c r="AH407" i="6"/>
  <c r="AH406" i="6"/>
  <c r="AH405" i="6"/>
  <c r="AH404" i="6"/>
  <c r="AH403" i="6"/>
  <c r="AH402" i="6"/>
  <c r="AH401" i="6"/>
  <c r="AH400" i="6"/>
  <c r="AH399" i="6"/>
  <c r="AH398" i="6"/>
  <c r="AH397" i="6"/>
  <c r="AH396" i="6"/>
  <c r="AH395" i="6"/>
  <c r="AH394" i="6"/>
  <c r="AH393" i="6"/>
  <c r="AH392" i="6"/>
  <c r="AH391" i="6"/>
  <c r="AH390" i="6"/>
  <c r="AH389" i="6"/>
  <c r="AH388" i="6"/>
  <c r="AH387" i="6"/>
  <c r="AH386" i="6"/>
  <c r="AH385" i="6"/>
  <c r="AH384" i="6"/>
  <c r="AH383" i="6"/>
  <c r="AH382" i="6"/>
  <c r="AH381" i="6"/>
  <c r="AH380" i="6"/>
  <c r="AH379" i="6"/>
  <c r="AH378" i="6"/>
  <c r="AH377" i="6"/>
  <c r="AH376" i="6"/>
  <c r="AH375" i="6"/>
  <c r="AH374" i="6"/>
  <c r="AH373" i="6"/>
  <c r="AH372" i="6"/>
  <c r="AH371" i="6"/>
  <c r="AH370" i="6"/>
  <c r="AH369" i="6"/>
  <c r="AH368" i="6"/>
  <c r="AH367" i="6"/>
  <c r="AH366" i="6"/>
  <c r="AH365" i="6"/>
  <c r="AH364" i="6"/>
  <c r="AH363" i="6"/>
  <c r="AH362" i="6"/>
  <c r="AH361" i="6"/>
  <c r="AH360" i="6"/>
  <c r="AH359" i="6"/>
  <c r="AH358" i="6"/>
  <c r="AH357" i="6"/>
  <c r="AH356" i="6"/>
  <c r="AH355" i="6"/>
  <c r="AH354" i="6"/>
  <c r="AH353" i="6"/>
  <c r="AH352" i="6"/>
  <c r="AH351" i="6"/>
  <c r="AH350" i="6"/>
  <c r="AH349" i="6"/>
  <c r="AH348" i="6"/>
  <c r="AH347" i="6"/>
  <c r="AH346" i="6"/>
  <c r="AH345" i="6"/>
  <c r="AH344" i="6"/>
  <c r="AH343" i="6"/>
  <c r="AH342" i="6"/>
  <c r="AH341" i="6"/>
  <c r="AH340" i="6"/>
  <c r="AH339" i="6"/>
  <c r="AH338" i="6"/>
  <c r="AH337" i="6"/>
  <c r="AH336" i="6"/>
  <c r="AH335" i="6"/>
  <c r="AH334" i="6"/>
  <c r="AH333" i="6"/>
  <c r="AH332" i="6"/>
  <c r="AH331" i="6"/>
  <c r="AH330" i="6"/>
  <c r="AH329" i="6"/>
  <c r="AH328" i="6"/>
  <c r="AH327" i="6"/>
  <c r="AH326" i="6"/>
  <c r="AH325" i="6"/>
  <c r="AH324" i="6"/>
  <c r="AH323" i="6"/>
  <c r="AH322" i="6"/>
  <c r="AH321" i="6"/>
  <c r="AH320" i="6"/>
  <c r="AH319" i="6"/>
  <c r="AH318" i="6"/>
  <c r="AH317" i="6"/>
  <c r="AH316" i="6"/>
  <c r="AH315" i="6"/>
  <c r="AH314" i="6"/>
  <c r="AH313" i="6"/>
  <c r="AH312" i="6"/>
  <c r="AH311" i="6"/>
  <c r="AH310" i="6"/>
  <c r="AH309" i="6"/>
  <c r="AH308" i="6"/>
  <c r="AH307" i="6"/>
  <c r="AH306" i="6"/>
  <c r="AH305" i="6"/>
  <c r="AH304" i="6"/>
  <c r="AH303" i="6"/>
  <c r="AH302" i="6"/>
  <c r="AH301" i="6"/>
  <c r="AH300" i="6"/>
  <c r="AH299" i="6"/>
  <c r="AH298" i="6"/>
  <c r="AH297" i="6"/>
  <c r="AH296" i="6"/>
  <c r="AH295" i="6"/>
  <c r="AH294" i="6"/>
  <c r="AH293" i="6"/>
  <c r="AH292" i="6"/>
  <c r="AH291" i="6"/>
  <c r="AH290" i="6"/>
  <c r="AH289" i="6"/>
  <c r="AH288" i="6"/>
  <c r="AH287" i="6"/>
  <c r="AH286" i="6"/>
  <c r="AH285" i="6"/>
  <c r="AH284" i="6"/>
  <c r="AH283" i="6"/>
  <c r="AH282" i="6"/>
  <c r="AH281" i="6"/>
  <c r="AH280" i="6"/>
  <c r="AH279" i="6"/>
  <c r="AH278" i="6"/>
  <c r="AH277" i="6"/>
  <c r="AH276" i="6"/>
  <c r="AH275" i="6"/>
  <c r="AH274" i="6"/>
  <c r="AH273" i="6"/>
  <c r="AH272" i="6"/>
  <c r="AH271" i="6"/>
  <c r="AH270" i="6"/>
  <c r="AH269" i="6"/>
  <c r="AH268" i="6"/>
  <c r="AH267" i="6"/>
  <c r="AH266" i="6"/>
  <c r="AH265" i="6"/>
  <c r="AH264" i="6"/>
  <c r="AH263" i="6"/>
  <c r="AH262" i="6"/>
  <c r="AH261" i="6"/>
  <c r="AH260" i="6"/>
  <c r="AH259" i="6"/>
  <c r="AH258" i="6"/>
  <c r="AH257" i="6"/>
  <c r="AH256" i="6"/>
  <c r="AH255" i="6"/>
  <c r="AH254" i="6"/>
  <c r="AH253" i="6"/>
  <c r="AH252" i="6"/>
  <c r="AH251" i="6"/>
  <c r="AH250" i="6"/>
  <c r="AH249" i="6"/>
  <c r="AH248" i="6"/>
  <c r="AH247" i="6"/>
  <c r="AH246" i="6"/>
  <c r="AH245" i="6"/>
  <c r="AH244" i="6"/>
  <c r="AH243" i="6"/>
  <c r="AH242" i="6"/>
  <c r="AH241" i="6"/>
  <c r="AH240" i="6"/>
  <c r="AH239" i="6"/>
  <c r="AH238" i="6"/>
  <c r="AH237" i="6"/>
  <c r="AH236" i="6"/>
  <c r="AH235" i="6"/>
  <c r="AH234" i="6"/>
  <c r="AH233" i="6"/>
  <c r="AH232" i="6"/>
  <c r="AH231" i="6"/>
  <c r="AH230" i="6"/>
  <c r="AH229" i="6"/>
  <c r="AH228" i="6"/>
  <c r="AH227" i="6"/>
  <c r="AH226" i="6"/>
  <c r="AH225" i="6"/>
  <c r="AH224" i="6"/>
  <c r="AH223" i="6"/>
  <c r="AH222" i="6"/>
  <c r="AH221" i="6"/>
  <c r="AH220" i="6"/>
  <c r="AH219" i="6"/>
  <c r="AH218" i="6"/>
  <c r="AH217" i="6"/>
  <c r="AH216" i="6"/>
  <c r="AH215" i="6"/>
  <c r="AH214" i="6"/>
  <c r="AH213" i="6"/>
  <c r="AH212" i="6"/>
  <c r="AH211" i="6"/>
  <c r="AH210" i="6"/>
  <c r="AH209" i="6"/>
  <c r="AH208" i="6"/>
  <c r="AH207" i="6"/>
  <c r="AH206" i="6"/>
  <c r="AH205" i="6"/>
  <c r="AH204" i="6"/>
  <c r="AH203" i="6"/>
  <c r="AH202" i="6"/>
  <c r="AH201" i="6"/>
  <c r="AH200" i="6"/>
  <c r="AH199" i="6"/>
  <c r="AH198" i="6"/>
  <c r="AH197" i="6"/>
  <c r="AH196" i="6"/>
  <c r="AH195" i="6"/>
  <c r="AH194" i="6"/>
  <c r="AH193" i="6"/>
  <c r="AH192" i="6"/>
  <c r="AH191" i="6"/>
  <c r="AH190" i="6"/>
  <c r="AH189" i="6"/>
  <c r="AH188" i="6"/>
  <c r="AH187" i="6"/>
  <c r="AH186" i="6"/>
  <c r="AH185" i="6"/>
  <c r="AH184" i="6"/>
  <c r="AH183" i="6"/>
  <c r="AH182" i="6"/>
  <c r="AH181" i="6"/>
  <c r="AH180" i="6"/>
  <c r="AH179" i="6"/>
  <c r="AH178" i="6"/>
  <c r="AH177" i="6"/>
  <c r="AH176" i="6"/>
  <c r="AH175" i="6"/>
  <c r="AH174" i="6"/>
  <c r="AH173" i="6"/>
  <c r="AH172" i="6"/>
  <c r="AH171" i="6"/>
  <c r="AH170" i="6"/>
  <c r="AH169" i="6"/>
  <c r="AH168" i="6"/>
  <c r="AH167" i="6"/>
  <c r="AH166" i="6"/>
  <c r="AH165" i="6"/>
  <c r="AH164" i="6"/>
  <c r="AH163" i="6"/>
  <c r="AH162" i="6"/>
  <c r="AH161" i="6"/>
  <c r="AH160" i="6"/>
  <c r="AH159" i="6"/>
  <c r="AH158" i="6"/>
  <c r="AH157" i="6"/>
  <c r="AH156" i="6"/>
  <c r="AH155" i="6"/>
  <c r="AH154" i="6"/>
  <c r="AH153" i="6"/>
  <c r="AH152" i="6"/>
  <c r="AH151" i="6"/>
  <c r="AH150" i="6"/>
  <c r="AH149" i="6"/>
  <c r="AH148" i="6"/>
  <c r="AH147" i="6"/>
  <c r="AH146" i="6"/>
  <c r="AH145" i="6"/>
  <c r="AH144" i="6"/>
  <c r="AH143" i="6"/>
  <c r="AH142" i="6"/>
  <c r="AH141" i="6"/>
  <c r="AH140" i="6"/>
  <c r="AH139" i="6"/>
  <c r="AH138" i="6"/>
  <c r="AH137" i="6"/>
  <c r="AH136" i="6"/>
  <c r="AH135" i="6"/>
  <c r="AH134" i="6"/>
  <c r="AH133" i="6"/>
  <c r="AH132" i="6"/>
  <c r="AH131" i="6"/>
  <c r="AH130" i="6"/>
  <c r="AH129" i="6"/>
  <c r="AH128" i="6"/>
  <c r="AH127" i="6"/>
  <c r="AH126" i="6"/>
  <c r="AH125" i="6"/>
  <c r="AH124" i="6"/>
  <c r="AH123" i="6"/>
  <c r="AH122" i="6"/>
  <c r="AH121" i="6"/>
  <c r="AH120" i="6"/>
  <c r="AH119" i="6"/>
  <c r="AH118" i="6"/>
  <c r="AH117" i="6"/>
  <c r="AH116" i="6"/>
  <c r="AH115" i="6"/>
  <c r="AH114" i="6"/>
  <c r="AH113" i="6"/>
  <c r="AH112" i="6"/>
  <c r="AH111" i="6"/>
  <c r="AH110" i="6"/>
  <c r="AH109" i="6"/>
  <c r="AH108" i="6"/>
  <c r="AH107" i="6"/>
  <c r="AH106" i="6"/>
  <c r="AH105" i="6"/>
  <c r="AH104" i="6"/>
  <c r="AH103" i="6"/>
  <c r="AH102" i="6"/>
  <c r="AH101" i="6"/>
  <c r="AH100" i="6"/>
  <c r="AH99" i="6"/>
  <c r="AH98" i="6"/>
  <c r="AH97" i="6"/>
  <c r="AH96" i="6"/>
  <c r="AH95" i="6"/>
  <c r="AH94" i="6"/>
  <c r="AH93" i="6"/>
  <c r="AH92" i="6"/>
  <c r="AH91" i="6"/>
  <c r="AH90" i="6"/>
  <c r="AH89" i="6"/>
  <c r="AH88" i="6"/>
  <c r="AH87" i="6"/>
  <c r="AH86" i="6"/>
  <c r="AH85" i="6"/>
  <c r="AH84" i="6"/>
  <c r="AH83" i="6"/>
  <c r="AH82" i="6"/>
  <c r="AH81" i="6"/>
  <c r="AH80" i="6"/>
  <c r="AH79" i="6"/>
  <c r="AH78" i="6"/>
  <c r="AH77" i="6"/>
  <c r="AH76" i="6"/>
  <c r="AH75" i="6"/>
  <c r="AH74" i="6"/>
  <c r="AH73" i="6"/>
  <c r="AH72" i="6"/>
  <c r="AH71" i="6"/>
  <c r="AH70" i="6"/>
  <c r="AH69" i="6"/>
  <c r="AH68" i="6"/>
  <c r="AH67" i="6"/>
  <c r="AH66" i="6"/>
  <c r="AH65" i="6"/>
  <c r="AH64" i="6"/>
  <c r="AH63" i="6"/>
  <c r="AH62" i="6"/>
  <c r="AH61" i="6"/>
  <c r="AH60" i="6"/>
  <c r="AH59" i="6"/>
  <c r="AH58" i="6"/>
  <c r="AH57" i="6"/>
  <c r="AH56" i="6"/>
  <c r="AH55" i="6"/>
  <c r="AH54" i="6"/>
  <c r="AH53" i="6"/>
  <c r="AH52" i="6"/>
  <c r="AH51" i="6"/>
  <c r="AH50" i="6"/>
  <c r="AH49" i="6"/>
  <c r="AH48" i="6"/>
  <c r="AH47" i="6"/>
  <c r="AH46" i="6"/>
  <c r="AH45" i="6"/>
  <c r="AH44" i="6"/>
  <c r="AH43" i="6"/>
  <c r="AH42" i="6"/>
  <c r="AH41" i="6"/>
  <c r="AH40" i="6"/>
  <c r="AH39" i="6"/>
  <c r="AH38" i="6"/>
  <c r="AH37" i="6"/>
  <c r="AH36" i="6"/>
  <c r="AH35" i="6"/>
  <c r="AH34" i="6"/>
  <c r="AH33" i="6"/>
  <c r="AH32" i="6"/>
  <c r="AH31" i="6"/>
  <c r="AH30" i="6"/>
  <c r="AH29" i="6"/>
  <c r="AH28" i="6"/>
  <c r="AH27" i="6"/>
  <c r="AH26" i="6"/>
  <c r="AH25" i="6"/>
  <c r="AH24" i="6"/>
  <c r="AH23" i="6"/>
  <c r="AH22" i="6"/>
  <c r="AH21" i="6"/>
  <c r="AH20" i="6"/>
  <c r="AH19" i="6"/>
  <c r="AH18" i="6"/>
  <c r="AH17" i="6"/>
  <c r="AH16" i="6"/>
  <c r="AH15" i="6"/>
  <c r="AH14" i="6"/>
  <c r="AH13" i="6"/>
  <c r="AH12" i="6"/>
  <c r="AH11" i="6"/>
  <c r="AH10" i="6"/>
  <c r="AH9" i="6"/>
  <c r="AH8" i="6"/>
  <c r="AH7" i="6"/>
  <c r="AH6" i="6"/>
  <c r="AH5" i="6"/>
  <c r="AH4" i="6"/>
  <c r="AH3" i="6"/>
  <c r="AH2" i="6"/>
  <c r="AI700" i="6"/>
  <c r="AG700" i="6"/>
  <c r="AE700" i="6"/>
  <c r="AF700" i="6" s="1"/>
  <c r="AI699" i="6"/>
  <c r="AG699" i="6"/>
  <c r="AE699" i="6"/>
  <c r="AF699" i="6" s="1"/>
  <c r="AI698" i="6"/>
  <c r="AG698" i="6"/>
  <c r="AE698" i="6"/>
  <c r="AF698" i="6" s="1"/>
  <c r="AI697" i="6"/>
  <c r="AG697" i="6"/>
  <c r="AE697" i="6"/>
  <c r="AF697" i="6" s="1"/>
  <c r="AI696" i="6"/>
  <c r="AG696" i="6"/>
  <c r="AE696" i="6"/>
  <c r="AF696" i="6" s="1"/>
  <c r="AI695" i="6"/>
  <c r="AG695" i="6"/>
  <c r="AE695" i="6"/>
  <c r="AF695" i="6" s="1"/>
  <c r="AI694" i="6"/>
  <c r="AG694" i="6"/>
  <c r="AE694" i="6"/>
  <c r="AF694" i="6" s="1"/>
  <c r="AI693" i="6"/>
  <c r="AG693" i="6"/>
  <c r="AE693" i="6"/>
  <c r="AF693" i="6" s="1"/>
  <c r="AI692" i="6"/>
  <c r="AG692" i="6"/>
  <c r="AE692" i="6"/>
  <c r="AF692" i="6" s="1"/>
  <c r="AI691" i="6"/>
  <c r="AG691" i="6"/>
  <c r="AE691" i="6"/>
  <c r="AF691" i="6" s="1"/>
  <c r="AI690" i="6"/>
  <c r="AG690" i="6"/>
  <c r="AE690" i="6"/>
  <c r="AF690" i="6" s="1"/>
  <c r="AI689" i="6"/>
  <c r="AG689" i="6"/>
  <c r="AE689" i="6"/>
  <c r="AF689" i="6" s="1"/>
  <c r="AI688" i="6"/>
  <c r="AG688" i="6"/>
  <c r="AE688" i="6"/>
  <c r="AF688" i="6" s="1"/>
  <c r="AI687" i="6"/>
  <c r="AG687" i="6"/>
  <c r="AE687" i="6"/>
  <c r="AF687" i="6" s="1"/>
  <c r="AI686" i="6"/>
  <c r="AG686" i="6"/>
  <c r="AF686" i="6"/>
  <c r="AE686" i="6"/>
  <c r="AI685" i="6"/>
  <c r="AG685" i="6"/>
  <c r="AE685" i="6"/>
  <c r="AF685" i="6" s="1"/>
  <c r="AI684" i="6"/>
  <c r="AG684" i="6"/>
  <c r="AE684" i="6"/>
  <c r="AF684" i="6" s="1"/>
  <c r="AI683" i="6"/>
  <c r="AG683" i="6"/>
  <c r="AE683" i="6"/>
  <c r="AF683" i="6" s="1"/>
  <c r="AI682" i="6"/>
  <c r="AG682" i="6"/>
  <c r="AE682" i="6"/>
  <c r="AF682" i="6" s="1"/>
  <c r="AI681" i="6"/>
  <c r="AG681" i="6"/>
  <c r="AE681" i="6"/>
  <c r="AF681" i="6" s="1"/>
  <c r="AI680" i="6"/>
  <c r="AG680" i="6"/>
  <c r="AE680" i="6"/>
  <c r="AF680" i="6" s="1"/>
  <c r="AI679" i="6"/>
  <c r="AG679" i="6"/>
  <c r="AE679" i="6"/>
  <c r="AF679" i="6" s="1"/>
  <c r="AI678" i="6"/>
  <c r="AG678" i="6"/>
  <c r="AE678" i="6"/>
  <c r="AF678" i="6" s="1"/>
  <c r="AI677" i="6"/>
  <c r="AG677" i="6"/>
  <c r="AE677" i="6"/>
  <c r="AF677" i="6" s="1"/>
  <c r="AI676" i="6"/>
  <c r="AG676" i="6"/>
  <c r="AE676" i="6"/>
  <c r="AF676" i="6" s="1"/>
  <c r="AI675" i="6"/>
  <c r="AG675" i="6"/>
  <c r="AE675" i="6"/>
  <c r="AF675" i="6" s="1"/>
  <c r="AI674" i="6"/>
  <c r="AG674" i="6"/>
  <c r="AE674" i="6"/>
  <c r="AF674" i="6" s="1"/>
  <c r="AI673" i="6"/>
  <c r="AG673" i="6"/>
  <c r="AE673" i="6"/>
  <c r="AF673" i="6" s="1"/>
  <c r="AI672" i="6"/>
  <c r="AG672" i="6"/>
  <c r="AE672" i="6"/>
  <c r="AF672" i="6" s="1"/>
  <c r="AI671" i="6"/>
  <c r="AG671" i="6"/>
  <c r="AE671" i="6"/>
  <c r="AF671" i="6" s="1"/>
  <c r="AI670" i="6"/>
  <c r="AG670" i="6"/>
  <c r="AE670" i="6"/>
  <c r="AF670" i="6" s="1"/>
  <c r="AI669" i="6"/>
  <c r="AG669" i="6"/>
  <c r="AE669" i="6"/>
  <c r="AF669" i="6" s="1"/>
  <c r="AI668" i="6"/>
  <c r="AG668" i="6"/>
  <c r="AE668" i="6"/>
  <c r="AI667" i="6"/>
  <c r="AG667" i="6"/>
  <c r="AE667" i="6"/>
  <c r="AF667" i="6" s="1"/>
  <c r="AI666" i="6"/>
  <c r="AG666" i="6"/>
  <c r="AE666" i="6"/>
  <c r="AF666" i="6" s="1"/>
  <c r="AI665" i="6"/>
  <c r="AG665" i="6"/>
  <c r="AE665" i="6"/>
  <c r="AF665" i="6" s="1"/>
  <c r="AI664" i="6"/>
  <c r="AG664" i="6"/>
  <c r="AE664" i="6"/>
  <c r="AF664" i="6" s="1"/>
  <c r="AI663" i="6"/>
  <c r="AG663" i="6"/>
  <c r="AE663" i="6"/>
  <c r="AF663" i="6" s="1"/>
  <c r="AI662" i="6"/>
  <c r="AG662" i="6"/>
  <c r="AE662" i="6"/>
  <c r="AF662" i="6" s="1"/>
  <c r="AI661" i="6"/>
  <c r="AG661" i="6"/>
  <c r="AE661" i="6"/>
  <c r="AF661" i="6" s="1"/>
  <c r="AI660" i="6"/>
  <c r="AG660" i="6"/>
  <c r="AE660" i="6"/>
  <c r="AF660" i="6" s="1"/>
  <c r="AI659" i="6"/>
  <c r="AG659" i="6"/>
  <c r="AE659" i="6"/>
  <c r="AF659" i="6" s="1"/>
  <c r="AI658" i="6"/>
  <c r="AG658" i="6"/>
  <c r="AE658" i="6"/>
  <c r="AF658" i="6" s="1"/>
  <c r="AI657" i="6"/>
  <c r="AG657" i="6"/>
  <c r="AE657" i="6"/>
  <c r="AF657" i="6" s="1"/>
  <c r="AI656" i="6"/>
  <c r="AG656" i="6"/>
  <c r="AE656" i="6"/>
  <c r="AF656" i="6" s="1"/>
  <c r="AI655" i="6"/>
  <c r="AG655" i="6"/>
  <c r="AE655" i="6"/>
  <c r="AF655" i="6" s="1"/>
  <c r="AI654" i="6"/>
  <c r="AG654" i="6"/>
  <c r="AE654" i="6"/>
  <c r="AF654" i="6" s="1"/>
  <c r="AI653" i="6"/>
  <c r="AG653" i="6"/>
  <c r="AE653" i="6"/>
  <c r="AF653" i="6" s="1"/>
  <c r="AI652" i="6"/>
  <c r="AG652" i="6"/>
  <c r="AE652" i="6"/>
  <c r="AF652" i="6" s="1"/>
  <c r="AI651" i="6"/>
  <c r="AG651" i="6"/>
  <c r="AE651" i="6"/>
  <c r="AF651" i="6" s="1"/>
  <c r="AI650" i="6"/>
  <c r="AG650" i="6"/>
  <c r="AE650" i="6"/>
  <c r="AF650" i="6" s="1"/>
  <c r="AI649" i="6"/>
  <c r="AG649" i="6"/>
  <c r="AE649" i="6"/>
  <c r="AF649" i="6" s="1"/>
  <c r="AI648" i="6"/>
  <c r="AG648" i="6"/>
  <c r="AE648" i="6"/>
  <c r="AF648" i="6" s="1"/>
  <c r="AI647" i="6"/>
  <c r="AG647" i="6"/>
  <c r="AE647" i="6"/>
  <c r="AF647" i="6" s="1"/>
  <c r="AI646" i="6"/>
  <c r="AG646" i="6"/>
  <c r="AE646" i="6"/>
  <c r="AF646" i="6" s="1"/>
  <c r="AI645" i="6"/>
  <c r="AG645" i="6"/>
  <c r="AE645" i="6"/>
  <c r="AF645" i="6" s="1"/>
  <c r="AI644" i="6"/>
  <c r="AG644" i="6"/>
  <c r="AE644" i="6"/>
  <c r="AF644" i="6" s="1"/>
  <c r="AI643" i="6"/>
  <c r="AG643" i="6"/>
  <c r="AE643" i="6"/>
  <c r="AF643" i="6" s="1"/>
  <c r="AI642" i="6"/>
  <c r="AG642" i="6"/>
  <c r="AE642" i="6"/>
  <c r="AF642" i="6" s="1"/>
  <c r="AI641" i="6"/>
  <c r="AG641" i="6"/>
  <c r="AE641" i="6"/>
  <c r="AF641" i="6" s="1"/>
  <c r="AI640" i="6"/>
  <c r="AG640" i="6"/>
  <c r="AE640" i="6"/>
  <c r="AF640" i="6" s="1"/>
  <c r="AI639" i="6"/>
  <c r="AG639" i="6"/>
  <c r="AE639" i="6"/>
  <c r="AF639" i="6" s="1"/>
  <c r="AI638" i="6"/>
  <c r="AG638" i="6"/>
  <c r="AE638" i="6"/>
  <c r="AF638" i="6" s="1"/>
  <c r="AI637" i="6"/>
  <c r="AG637" i="6"/>
  <c r="AE637" i="6"/>
  <c r="AF637" i="6" s="1"/>
  <c r="AI636" i="6"/>
  <c r="AG636" i="6"/>
  <c r="AE636" i="6"/>
  <c r="AF636" i="6" s="1"/>
  <c r="AI635" i="6"/>
  <c r="AG635" i="6"/>
  <c r="AE635" i="6"/>
  <c r="AF635" i="6" s="1"/>
  <c r="AI634" i="6"/>
  <c r="AG634" i="6"/>
  <c r="AE634" i="6"/>
  <c r="AF634" i="6" s="1"/>
  <c r="AI633" i="6"/>
  <c r="AG633" i="6"/>
  <c r="AE633" i="6"/>
  <c r="AF633" i="6" s="1"/>
  <c r="AI632" i="6"/>
  <c r="AG632" i="6"/>
  <c r="AE632" i="6"/>
  <c r="AF632" i="6" s="1"/>
  <c r="AI631" i="6"/>
  <c r="AG631" i="6"/>
  <c r="AE631" i="6"/>
  <c r="AF631" i="6" s="1"/>
  <c r="AI630" i="6"/>
  <c r="AG630" i="6"/>
  <c r="AE630" i="6"/>
  <c r="AF630" i="6" s="1"/>
  <c r="AI629" i="6"/>
  <c r="AG629" i="6"/>
  <c r="AE629" i="6"/>
  <c r="AF629" i="6" s="1"/>
  <c r="AI628" i="6"/>
  <c r="AG628" i="6"/>
  <c r="AE628" i="6"/>
  <c r="AF628" i="6" s="1"/>
  <c r="AI627" i="6"/>
  <c r="AG627" i="6"/>
  <c r="AE627" i="6"/>
  <c r="AF627" i="6" s="1"/>
  <c r="AI626" i="6"/>
  <c r="AG626" i="6"/>
  <c r="AE626" i="6"/>
  <c r="AF626" i="6" s="1"/>
  <c r="AI625" i="6"/>
  <c r="AG625" i="6"/>
  <c r="AE625" i="6"/>
  <c r="AF625" i="6" s="1"/>
  <c r="AI624" i="6"/>
  <c r="AG624" i="6"/>
  <c r="AE624" i="6"/>
  <c r="AF624" i="6" s="1"/>
  <c r="AI623" i="6"/>
  <c r="AG623" i="6"/>
  <c r="AE623" i="6"/>
  <c r="AF623" i="6" s="1"/>
  <c r="AI622" i="6"/>
  <c r="AG622" i="6"/>
  <c r="AE622" i="6"/>
  <c r="AF622" i="6" s="1"/>
  <c r="AI621" i="6"/>
  <c r="AG621" i="6"/>
  <c r="AE621" i="6"/>
  <c r="AF621" i="6" s="1"/>
  <c r="AI620" i="6"/>
  <c r="AG620" i="6"/>
  <c r="AE620" i="6"/>
  <c r="AF620" i="6" s="1"/>
  <c r="AI619" i="6"/>
  <c r="AG619" i="6"/>
  <c r="AE619" i="6"/>
  <c r="AF619" i="6" s="1"/>
  <c r="AI618" i="6"/>
  <c r="AG618" i="6"/>
  <c r="AE618" i="6"/>
  <c r="AF618" i="6" s="1"/>
  <c r="AI617" i="6"/>
  <c r="AG617" i="6"/>
  <c r="AE617" i="6"/>
  <c r="AF617" i="6" s="1"/>
  <c r="AI616" i="6"/>
  <c r="AG616" i="6"/>
  <c r="AE616" i="6"/>
  <c r="AF616" i="6" s="1"/>
  <c r="AI615" i="6"/>
  <c r="AG615" i="6"/>
  <c r="AE615" i="6"/>
  <c r="AF615" i="6" s="1"/>
  <c r="AI614" i="6"/>
  <c r="AG614" i="6"/>
  <c r="AE614" i="6"/>
  <c r="AF614" i="6" s="1"/>
  <c r="AI613" i="6"/>
  <c r="AG613" i="6"/>
  <c r="AE613" i="6"/>
  <c r="AF613" i="6" s="1"/>
  <c r="AI612" i="6"/>
  <c r="AG612" i="6"/>
  <c r="AE612" i="6"/>
  <c r="AF612" i="6" s="1"/>
  <c r="AI611" i="6"/>
  <c r="AG611" i="6"/>
  <c r="AE611" i="6"/>
  <c r="AF611" i="6" s="1"/>
  <c r="AI610" i="6"/>
  <c r="AG610" i="6"/>
  <c r="AE610" i="6"/>
  <c r="AF610" i="6" s="1"/>
  <c r="AI609" i="6"/>
  <c r="AG609" i="6"/>
  <c r="AE609" i="6"/>
  <c r="AF609" i="6" s="1"/>
  <c r="AI608" i="6"/>
  <c r="AG608" i="6"/>
  <c r="AE608" i="6"/>
  <c r="AF608" i="6" s="1"/>
  <c r="AI607" i="6"/>
  <c r="AG607" i="6"/>
  <c r="AE607" i="6"/>
  <c r="AF607" i="6" s="1"/>
  <c r="AI606" i="6"/>
  <c r="AG606" i="6"/>
  <c r="AE606" i="6"/>
  <c r="AF606" i="6" s="1"/>
  <c r="AI605" i="6"/>
  <c r="AG605" i="6"/>
  <c r="AE605" i="6"/>
  <c r="AF605" i="6" s="1"/>
  <c r="AI604" i="6"/>
  <c r="AG604" i="6"/>
  <c r="AE604" i="6"/>
  <c r="AF604" i="6" s="1"/>
  <c r="AI603" i="6"/>
  <c r="AG603" i="6"/>
  <c r="AE603" i="6"/>
  <c r="AF603" i="6" s="1"/>
  <c r="AI602" i="6"/>
  <c r="AG602" i="6"/>
  <c r="AE602" i="6"/>
  <c r="AF602" i="6" s="1"/>
  <c r="AI601" i="6"/>
  <c r="AG601" i="6"/>
  <c r="AE601" i="6"/>
  <c r="AF601" i="6" s="1"/>
  <c r="AI600" i="6"/>
  <c r="AG600" i="6"/>
  <c r="AE600" i="6"/>
  <c r="AF600" i="6" s="1"/>
  <c r="AI599" i="6"/>
  <c r="AG599" i="6"/>
  <c r="AE599" i="6"/>
  <c r="AF599" i="6" s="1"/>
  <c r="AI598" i="6"/>
  <c r="AG598" i="6"/>
  <c r="AE598" i="6"/>
  <c r="AF598" i="6" s="1"/>
  <c r="AI597" i="6"/>
  <c r="AG597" i="6"/>
  <c r="AE597" i="6"/>
  <c r="AF597" i="6" s="1"/>
  <c r="AI596" i="6"/>
  <c r="AG596" i="6"/>
  <c r="AE596" i="6"/>
  <c r="AF596" i="6" s="1"/>
  <c r="AI595" i="6"/>
  <c r="AG595" i="6"/>
  <c r="AE595" i="6"/>
  <c r="AF595" i="6" s="1"/>
  <c r="AI594" i="6"/>
  <c r="AG594" i="6"/>
  <c r="AE594" i="6"/>
  <c r="AF594" i="6" s="1"/>
  <c r="AI593" i="6"/>
  <c r="AG593" i="6"/>
  <c r="AE593" i="6"/>
  <c r="AF593" i="6" s="1"/>
  <c r="AI592" i="6"/>
  <c r="AG592" i="6"/>
  <c r="AE592" i="6"/>
  <c r="AF592" i="6" s="1"/>
  <c r="AI591" i="6"/>
  <c r="AG591" i="6"/>
  <c r="AE591" i="6"/>
  <c r="AF591" i="6" s="1"/>
  <c r="AI590" i="6"/>
  <c r="AG590" i="6"/>
  <c r="AE590" i="6"/>
  <c r="AF590" i="6" s="1"/>
  <c r="AI589" i="6"/>
  <c r="AG589" i="6"/>
  <c r="AE589" i="6"/>
  <c r="AF589" i="6" s="1"/>
  <c r="AI588" i="6"/>
  <c r="AG588" i="6"/>
  <c r="AE588" i="6"/>
  <c r="AF588" i="6" s="1"/>
  <c r="AI587" i="6"/>
  <c r="AG587" i="6"/>
  <c r="AE587" i="6"/>
  <c r="AF587" i="6" s="1"/>
  <c r="AI586" i="6"/>
  <c r="AG586" i="6"/>
  <c r="AE586" i="6"/>
  <c r="AF586" i="6" s="1"/>
  <c r="AI585" i="6"/>
  <c r="AG585" i="6"/>
  <c r="AE585" i="6"/>
  <c r="AF585" i="6" s="1"/>
  <c r="AI584" i="6"/>
  <c r="AG584" i="6"/>
  <c r="AE584" i="6"/>
  <c r="AF584" i="6" s="1"/>
  <c r="AI583" i="6"/>
  <c r="AG583" i="6"/>
  <c r="AE583" i="6"/>
  <c r="AF583" i="6" s="1"/>
  <c r="AI582" i="6"/>
  <c r="AG582" i="6"/>
  <c r="AE582" i="6"/>
  <c r="AF582" i="6" s="1"/>
  <c r="AI581" i="6"/>
  <c r="AG581" i="6"/>
  <c r="AE581" i="6"/>
  <c r="AF581" i="6" s="1"/>
  <c r="AI580" i="6"/>
  <c r="AG580" i="6"/>
  <c r="AE580" i="6"/>
  <c r="AF580" i="6" s="1"/>
  <c r="AI579" i="6"/>
  <c r="AG579" i="6"/>
  <c r="AE579" i="6"/>
  <c r="AF579" i="6" s="1"/>
  <c r="AI578" i="6"/>
  <c r="AG578" i="6"/>
  <c r="AE578" i="6"/>
  <c r="AF578" i="6" s="1"/>
  <c r="AI577" i="6"/>
  <c r="AG577" i="6"/>
  <c r="AE577" i="6"/>
  <c r="AF577" i="6" s="1"/>
  <c r="AI576" i="6"/>
  <c r="AG576" i="6"/>
  <c r="AE576" i="6"/>
  <c r="AF576" i="6" s="1"/>
  <c r="AI575" i="6"/>
  <c r="AG575" i="6"/>
  <c r="AE575" i="6"/>
  <c r="AF575" i="6" s="1"/>
  <c r="AI574" i="6"/>
  <c r="AG574" i="6"/>
  <c r="AE574" i="6"/>
  <c r="AF574" i="6" s="1"/>
  <c r="AI573" i="6"/>
  <c r="AG573" i="6"/>
  <c r="AE573" i="6"/>
  <c r="AF573" i="6" s="1"/>
  <c r="AI572" i="6"/>
  <c r="AG572" i="6"/>
  <c r="AE572" i="6"/>
  <c r="AF572" i="6" s="1"/>
  <c r="AI571" i="6"/>
  <c r="AG571" i="6"/>
  <c r="AE571" i="6"/>
  <c r="AF571" i="6" s="1"/>
  <c r="AI570" i="6"/>
  <c r="AG570" i="6"/>
  <c r="AE570" i="6"/>
  <c r="AF570" i="6" s="1"/>
  <c r="AI569" i="6"/>
  <c r="AG569" i="6"/>
  <c r="AE569" i="6"/>
  <c r="AF569" i="6" s="1"/>
  <c r="AI568" i="6"/>
  <c r="AG568" i="6"/>
  <c r="AE568" i="6"/>
  <c r="AF568" i="6" s="1"/>
  <c r="AI567" i="6"/>
  <c r="AG567" i="6"/>
  <c r="AE567" i="6"/>
  <c r="AF567" i="6" s="1"/>
  <c r="AI566" i="6"/>
  <c r="AG566" i="6"/>
  <c r="AE566" i="6"/>
  <c r="AF566" i="6" s="1"/>
  <c r="AI565" i="6"/>
  <c r="AG565" i="6"/>
  <c r="AE565" i="6"/>
  <c r="AF565" i="6" s="1"/>
  <c r="AI564" i="6"/>
  <c r="AG564" i="6"/>
  <c r="AE564" i="6"/>
  <c r="AF564" i="6" s="1"/>
  <c r="AI563" i="6"/>
  <c r="AG563" i="6"/>
  <c r="AE563" i="6"/>
  <c r="AF563" i="6" s="1"/>
  <c r="AI562" i="6"/>
  <c r="AG562" i="6"/>
  <c r="AE562" i="6"/>
  <c r="AF562" i="6" s="1"/>
  <c r="AI561" i="6"/>
  <c r="AG561" i="6"/>
  <c r="AE561" i="6"/>
  <c r="AF561" i="6" s="1"/>
  <c r="AI560" i="6"/>
  <c r="AG560" i="6"/>
  <c r="AE560" i="6"/>
  <c r="AF560" i="6" s="1"/>
  <c r="AI559" i="6"/>
  <c r="AG559" i="6"/>
  <c r="AE559" i="6"/>
  <c r="AF559" i="6" s="1"/>
  <c r="AI558" i="6"/>
  <c r="AG558" i="6"/>
  <c r="AE558" i="6"/>
  <c r="AF558" i="6" s="1"/>
  <c r="AI557" i="6"/>
  <c r="AG557" i="6"/>
  <c r="AE557" i="6"/>
  <c r="AF557" i="6" s="1"/>
  <c r="AI556" i="6"/>
  <c r="AG556" i="6"/>
  <c r="AE556" i="6"/>
  <c r="AF556" i="6" s="1"/>
  <c r="AI555" i="6"/>
  <c r="AG555" i="6"/>
  <c r="AE555" i="6"/>
  <c r="AF555" i="6" s="1"/>
  <c r="AI554" i="6"/>
  <c r="AG554" i="6"/>
  <c r="AE554" i="6"/>
  <c r="AF554" i="6" s="1"/>
  <c r="AI553" i="6"/>
  <c r="AG553" i="6"/>
  <c r="AE553" i="6"/>
  <c r="AF553" i="6" s="1"/>
  <c r="AI552" i="6"/>
  <c r="AG552" i="6"/>
  <c r="AE552" i="6"/>
  <c r="AF552" i="6" s="1"/>
  <c r="AI551" i="6"/>
  <c r="AG551" i="6"/>
  <c r="AE551" i="6"/>
  <c r="AF551" i="6" s="1"/>
  <c r="AI550" i="6"/>
  <c r="AG550" i="6"/>
  <c r="AE550" i="6"/>
  <c r="AF550" i="6" s="1"/>
  <c r="AI549" i="6"/>
  <c r="AG549" i="6"/>
  <c r="AE549" i="6"/>
  <c r="AF549" i="6" s="1"/>
  <c r="AI548" i="6"/>
  <c r="AG548" i="6"/>
  <c r="AE548" i="6"/>
  <c r="AF548" i="6" s="1"/>
  <c r="AI547" i="6"/>
  <c r="AG547" i="6"/>
  <c r="AE547" i="6"/>
  <c r="AF547" i="6" s="1"/>
  <c r="AI546" i="6"/>
  <c r="AG546" i="6"/>
  <c r="AE546" i="6"/>
  <c r="AF546" i="6" s="1"/>
  <c r="AI545" i="6"/>
  <c r="AG545" i="6"/>
  <c r="AE545" i="6"/>
  <c r="AF545" i="6" s="1"/>
  <c r="AI544" i="6"/>
  <c r="AG544" i="6"/>
  <c r="AE544" i="6"/>
  <c r="AF544" i="6" s="1"/>
  <c r="AI543" i="6"/>
  <c r="AG543" i="6"/>
  <c r="AE543" i="6"/>
  <c r="AF543" i="6" s="1"/>
  <c r="AI542" i="6"/>
  <c r="AG542" i="6"/>
  <c r="AE542" i="6"/>
  <c r="AI541" i="6"/>
  <c r="AG541" i="6"/>
  <c r="AE541" i="6"/>
  <c r="AF541" i="6" s="1"/>
  <c r="AI540" i="6"/>
  <c r="AG540" i="6"/>
  <c r="AE540" i="6"/>
  <c r="AF540" i="6" s="1"/>
  <c r="AI539" i="6"/>
  <c r="AG539" i="6"/>
  <c r="AE539" i="6"/>
  <c r="AF539" i="6" s="1"/>
  <c r="AI538" i="6"/>
  <c r="AG538" i="6"/>
  <c r="AE538" i="6"/>
  <c r="AF538" i="6" s="1"/>
  <c r="AI537" i="6"/>
  <c r="AG537" i="6"/>
  <c r="AE537" i="6"/>
  <c r="AF537" i="6" s="1"/>
  <c r="AI536" i="6"/>
  <c r="AG536" i="6"/>
  <c r="AE536" i="6"/>
  <c r="AF536" i="6" s="1"/>
  <c r="AI535" i="6"/>
  <c r="AG535" i="6"/>
  <c r="AE535" i="6"/>
  <c r="AF535" i="6" s="1"/>
  <c r="AI534" i="6"/>
  <c r="AG534" i="6"/>
  <c r="AE534" i="6"/>
  <c r="AF534" i="6" s="1"/>
  <c r="AI533" i="6"/>
  <c r="AG533" i="6"/>
  <c r="AE533" i="6"/>
  <c r="AF533" i="6" s="1"/>
  <c r="AI532" i="6"/>
  <c r="AG532" i="6"/>
  <c r="AE532" i="6"/>
  <c r="AF532" i="6" s="1"/>
  <c r="AI531" i="6"/>
  <c r="AG531" i="6"/>
  <c r="AE531" i="6"/>
  <c r="AF531" i="6" s="1"/>
  <c r="AI530" i="6"/>
  <c r="AG530" i="6"/>
  <c r="AE530" i="6"/>
  <c r="AF530" i="6" s="1"/>
  <c r="AI529" i="6"/>
  <c r="AG529" i="6"/>
  <c r="AE529" i="6"/>
  <c r="AF529" i="6" s="1"/>
  <c r="AI528" i="6"/>
  <c r="AG528" i="6"/>
  <c r="AE528" i="6"/>
  <c r="AF528" i="6" s="1"/>
  <c r="AI527" i="6"/>
  <c r="AG527" i="6"/>
  <c r="AE527" i="6"/>
  <c r="AF527" i="6" s="1"/>
  <c r="AI526" i="6"/>
  <c r="AG526" i="6"/>
  <c r="AE526" i="6"/>
  <c r="AF526" i="6" s="1"/>
  <c r="AI525" i="6"/>
  <c r="AG525" i="6"/>
  <c r="AE525" i="6"/>
  <c r="AF525" i="6" s="1"/>
  <c r="AI524" i="6"/>
  <c r="AG524" i="6"/>
  <c r="AE524" i="6"/>
  <c r="AF524" i="6" s="1"/>
  <c r="AI523" i="6"/>
  <c r="AG523" i="6"/>
  <c r="AE523" i="6"/>
  <c r="AF523" i="6" s="1"/>
  <c r="AI522" i="6"/>
  <c r="AG522" i="6"/>
  <c r="AE522" i="6"/>
  <c r="AF522" i="6" s="1"/>
  <c r="AI521" i="6"/>
  <c r="AG521" i="6"/>
  <c r="AE521" i="6"/>
  <c r="AF521" i="6" s="1"/>
  <c r="AI520" i="6"/>
  <c r="AG520" i="6"/>
  <c r="AE520" i="6"/>
  <c r="AF520" i="6" s="1"/>
  <c r="AI519" i="6"/>
  <c r="AG519" i="6"/>
  <c r="AE519" i="6"/>
  <c r="AF519" i="6" s="1"/>
  <c r="AI518" i="6"/>
  <c r="AG518" i="6"/>
  <c r="AE518" i="6"/>
  <c r="AF518" i="6" s="1"/>
  <c r="AI517" i="6"/>
  <c r="AG517" i="6"/>
  <c r="AE517" i="6"/>
  <c r="AF517" i="6" s="1"/>
  <c r="AI516" i="6"/>
  <c r="AG516" i="6"/>
  <c r="AE516" i="6"/>
  <c r="AF516" i="6" s="1"/>
  <c r="AI515" i="6"/>
  <c r="AG515" i="6"/>
  <c r="AE515" i="6"/>
  <c r="AF515" i="6" s="1"/>
  <c r="AI514" i="6"/>
  <c r="AG514" i="6"/>
  <c r="AE514" i="6"/>
  <c r="AF514" i="6" s="1"/>
  <c r="AI513" i="6"/>
  <c r="AG513" i="6"/>
  <c r="AE513" i="6"/>
  <c r="AF513" i="6" s="1"/>
  <c r="AI512" i="6"/>
  <c r="AG512" i="6"/>
  <c r="AE512" i="6"/>
  <c r="AF512" i="6" s="1"/>
  <c r="AI511" i="6"/>
  <c r="AG511" i="6"/>
  <c r="AE511" i="6"/>
  <c r="AF511" i="6" s="1"/>
  <c r="AI510" i="6"/>
  <c r="AG510" i="6"/>
  <c r="AE510" i="6"/>
  <c r="AF510" i="6" s="1"/>
  <c r="AI509" i="6"/>
  <c r="AG509" i="6"/>
  <c r="AE509" i="6"/>
  <c r="AF509" i="6" s="1"/>
  <c r="AI508" i="6"/>
  <c r="AG508" i="6"/>
  <c r="AE508" i="6"/>
  <c r="AF508" i="6" s="1"/>
  <c r="AI507" i="6"/>
  <c r="AG507" i="6"/>
  <c r="AE507" i="6"/>
  <c r="AF507" i="6" s="1"/>
  <c r="AI506" i="6"/>
  <c r="AG506" i="6"/>
  <c r="AE506" i="6"/>
  <c r="AF506" i="6" s="1"/>
  <c r="AI505" i="6"/>
  <c r="AG505" i="6"/>
  <c r="AE505" i="6"/>
  <c r="AF505" i="6" s="1"/>
  <c r="AI504" i="6"/>
  <c r="AG504" i="6"/>
  <c r="AE504" i="6"/>
  <c r="AF504" i="6" s="1"/>
  <c r="AI503" i="6"/>
  <c r="AG503" i="6"/>
  <c r="AE503" i="6"/>
  <c r="AF503" i="6" s="1"/>
  <c r="AI502" i="6"/>
  <c r="AG502" i="6"/>
  <c r="AE502" i="6"/>
  <c r="AF502" i="6" s="1"/>
  <c r="AI501" i="6"/>
  <c r="AG501" i="6"/>
  <c r="AE501" i="6"/>
  <c r="AF501" i="6" s="1"/>
  <c r="AI500" i="6"/>
  <c r="AG500" i="6"/>
  <c r="AE500" i="6"/>
  <c r="AF500" i="6" s="1"/>
  <c r="AI499" i="6"/>
  <c r="AG499" i="6"/>
  <c r="AE499" i="6"/>
  <c r="AF499" i="6" s="1"/>
  <c r="AI498" i="6"/>
  <c r="AG498" i="6"/>
  <c r="AE498" i="6"/>
  <c r="AF498" i="6" s="1"/>
  <c r="AI497" i="6"/>
  <c r="AG497" i="6"/>
  <c r="AE497" i="6"/>
  <c r="AF497" i="6" s="1"/>
  <c r="AI496" i="6"/>
  <c r="AG496" i="6"/>
  <c r="AE496" i="6"/>
  <c r="AF496" i="6" s="1"/>
  <c r="AI495" i="6"/>
  <c r="AG495" i="6"/>
  <c r="AE495" i="6"/>
  <c r="AF495" i="6" s="1"/>
  <c r="AI494" i="6"/>
  <c r="AG494" i="6"/>
  <c r="AE494" i="6"/>
  <c r="AF494" i="6" s="1"/>
  <c r="AI493" i="6"/>
  <c r="AG493" i="6"/>
  <c r="AE493" i="6"/>
  <c r="AF493" i="6" s="1"/>
  <c r="AI492" i="6"/>
  <c r="AG492" i="6"/>
  <c r="AE492" i="6"/>
  <c r="AF492" i="6" s="1"/>
  <c r="AI491" i="6"/>
  <c r="AG491" i="6"/>
  <c r="AE491" i="6"/>
  <c r="AF491" i="6" s="1"/>
  <c r="AI490" i="6"/>
  <c r="AG490" i="6"/>
  <c r="AE490" i="6"/>
  <c r="AF490" i="6" s="1"/>
  <c r="AI489" i="6"/>
  <c r="AG489" i="6"/>
  <c r="AE489" i="6"/>
  <c r="AF489" i="6" s="1"/>
  <c r="AI488" i="6"/>
  <c r="AG488" i="6"/>
  <c r="AE488" i="6"/>
  <c r="AF488" i="6" s="1"/>
  <c r="AI487" i="6"/>
  <c r="AG487" i="6"/>
  <c r="AE487" i="6"/>
  <c r="AF487" i="6" s="1"/>
  <c r="AI486" i="6"/>
  <c r="AG486" i="6"/>
  <c r="AE486" i="6"/>
  <c r="AF486" i="6" s="1"/>
  <c r="AI485" i="6"/>
  <c r="AG485" i="6"/>
  <c r="AE485" i="6"/>
  <c r="AF485" i="6" s="1"/>
  <c r="AI484" i="6"/>
  <c r="AG484" i="6"/>
  <c r="AE484" i="6"/>
  <c r="AF484" i="6" s="1"/>
  <c r="AI483" i="6"/>
  <c r="AG483" i="6"/>
  <c r="AE483" i="6"/>
  <c r="AF483" i="6" s="1"/>
  <c r="AI482" i="6"/>
  <c r="AG482" i="6"/>
  <c r="AE482" i="6"/>
  <c r="AF482" i="6" s="1"/>
  <c r="AI481" i="6"/>
  <c r="AG481" i="6"/>
  <c r="AE481" i="6"/>
  <c r="AF481" i="6" s="1"/>
  <c r="AI480" i="6"/>
  <c r="AG480" i="6"/>
  <c r="AE480" i="6"/>
  <c r="AF480" i="6" s="1"/>
  <c r="AI479" i="6"/>
  <c r="AG479" i="6"/>
  <c r="AE479" i="6"/>
  <c r="AF479" i="6" s="1"/>
  <c r="AI478" i="6"/>
  <c r="AG478" i="6"/>
  <c r="AE478" i="6"/>
  <c r="AF478" i="6" s="1"/>
  <c r="AI477" i="6"/>
  <c r="AG477" i="6"/>
  <c r="AE477" i="6"/>
  <c r="AF477" i="6" s="1"/>
  <c r="AI476" i="6"/>
  <c r="AG476" i="6"/>
  <c r="AE476" i="6"/>
  <c r="AF476" i="6" s="1"/>
  <c r="AI475" i="6"/>
  <c r="AG475" i="6"/>
  <c r="AE475" i="6"/>
  <c r="AF475" i="6" s="1"/>
  <c r="AI474" i="6"/>
  <c r="AG474" i="6"/>
  <c r="AE474" i="6"/>
  <c r="AF474" i="6" s="1"/>
  <c r="AI473" i="6"/>
  <c r="AG473" i="6"/>
  <c r="AE473" i="6"/>
  <c r="AF473" i="6" s="1"/>
  <c r="AI472" i="6"/>
  <c r="AG472" i="6"/>
  <c r="AE472" i="6"/>
  <c r="AF472" i="6" s="1"/>
  <c r="AI471" i="6"/>
  <c r="AG471" i="6"/>
  <c r="AE471" i="6"/>
  <c r="AF471" i="6" s="1"/>
  <c r="AI470" i="6"/>
  <c r="AG470" i="6"/>
  <c r="AE470" i="6"/>
  <c r="AF470" i="6" s="1"/>
  <c r="AI469" i="6"/>
  <c r="AG469" i="6"/>
  <c r="AE469" i="6"/>
  <c r="AF469" i="6" s="1"/>
  <c r="AI468" i="6"/>
  <c r="AG468" i="6"/>
  <c r="AE468" i="6"/>
  <c r="AF468" i="6" s="1"/>
  <c r="AI467" i="6"/>
  <c r="AG467" i="6"/>
  <c r="AE467" i="6"/>
  <c r="AF467" i="6" s="1"/>
  <c r="AI466" i="6"/>
  <c r="AG466" i="6"/>
  <c r="AE466" i="6"/>
  <c r="AF466" i="6" s="1"/>
  <c r="AI465" i="6"/>
  <c r="AG465" i="6"/>
  <c r="AE465" i="6"/>
  <c r="AF465" i="6" s="1"/>
  <c r="AI464" i="6"/>
  <c r="AG464" i="6"/>
  <c r="AE464" i="6"/>
  <c r="AF464" i="6" s="1"/>
  <c r="AI463" i="6"/>
  <c r="AG463" i="6"/>
  <c r="AE463" i="6"/>
  <c r="AF463" i="6" s="1"/>
  <c r="AI462" i="6"/>
  <c r="AG462" i="6"/>
  <c r="AE462" i="6"/>
  <c r="AF462" i="6" s="1"/>
  <c r="AI461" i="6"/>
  <c r="AG461" i="6"/>
  <c r="AE461" i="6"/>
  <c r="AF461" i="6" s="1"/>
  <c r="AI460" i="6"/>
  <c r="AG460" i="6"/>
  <c r="AE460" i="6"/>
  <c r="AF460" i="6" s="1"/>
  <c r="AI459" i="6"/>
  <c r="AG459" i="6"/>
  <c r="AE459" i="6"/>
  <c r="AF459" i="6" s="1"/>
  <c r="AI458" i="6"/>
  <c r="AG458" i="6"/>
  <c r="AE458" i="6"/>
  <c r="AF458" i="6" s="1"/>
  <c r="AI457" i="6"/>
  <c r="AG457" i="6"/>
  <c r="AE457" i="6"/>
  <c r="AF457" i="6" s="1"/>
  <c r="AI456" i="6"/>
  <c r="AG456" i="6"/>
  <c r="AE456" i="6"/>
  <c r="AF456" i="6" s="1"/>
  <c r="AI455" i="6"/>
  <c r="AG455" i="6"/>
  <c r="AE455" i="6"/>
  <c r="AF455" i="6" s="1"/>
  <c r="AI454" i="6"/>
  <c r="AG454" i="6"/>
  <c r="AE454" i="6"/>
  <c r="AF454" i="6" s="1"/>
  <c r="AI453" i="6"/>
  <c r="AG453" i="6"/>
  <c r="AE453" i="6"/>
  <c r="AF453" i="6" s="1"/>
  <c r="AI452" i="6"/>
  <c r="AG452" i="6"/>
  <c r="AE452" i="6"/>
  <c r="AF452" i="6" s="1"/>
  <c r="AI451" i="6"/>
  <c r="AG451" i="6"/>
  <c r="AE451" i="6"/>
  <c r="AF451" i="6" s="1"/>
  <c r="AI450" i="6"/>
  <c r="AG450" i="6"/>
  <c r="AE450" i="6"/>
  <c r="AF450" i="6" s="1"/>
  <c r="AI449" i="6"/>
  <c r="AG449" i="6"/>
  <c r="AE449" i="6"/>
  <c r="AF449" i="6" s="1"/>
  <c r="AI448" i="6"/>
  <c r="AG448" i="6"/>
  <c r="AE448" i="6"/>
  <c r="AF448" i="6" s="1"/>
  <c r="AI447" i="6"/>
  <c r="AG447" i="6"/>
  <c r="AE447" i="6"/>
  <c r="AF447" i="6" s="1"/>
  <c r="AI446" i="6"/>
  <c r="AG446" i="6"/>
  <c r="AE446" i="6"/>
  <c r="AF446" i="6" s="1"/>
  <c r="AI445" i="6"/>
  <c r="AG445" i="6"/>
  <c r="AE445" i="6"/>
  <c r="AF445" i="6" s="1"/>
  <c r="AI444" i="6"/>
  <c r="AG444" i="6"/>
  <c r="AE444" i="6"/>
  <c r="AF444" i="6" s="1"/>
  <c r="AI443" i="6"/>
  <c r="AG443" i="6"/>
  <c r="AE443" i="6"/>
  <c r="AF443" i="6" s="1"/>
  <c r="AI442" i="6"/>
  <c r="AG442" i="6"/>
  <c r="AE442" i="6"/>
  <c r="AF442" i="6" s="1"/>
  <c r="AI441" i="6"/>
  <c r="AG441" i="6"/>
  <c r="AE441" i="6"/>
  <c r="AF441" i="6" s="1"/>
  <c r="AI440" i="6"/>
  <c r="AG440" i="6"/>
  <c r="AE440" i="6"/>
  <c r="AF440" i="6" s="1"/>
  <c r="AI439" i="6"/>
  <c r="AG439" i="6"/>
  <c r="AE439" i="6"/>
  <c r="AF439" i="6" s="1"/>
  <c r="AI438" i="6"/>
  <c r="AG438" i="6"/>
  <c r="AE438" i="6"/>
  <c r="AF438" i="6" s="1"/>
  <c r="AI437" i="6"/>
  <c r="AG437" i="6"/>
  <c r="AE437" i="6"/>
  <c r="AF437" i="6" s="1"/>
  <c r="AI436" i="6"/>
  <c r="AG436" i="6"/>
  <c r="AE436" i="6"/>
  <c r="AF436" i="6" s="1"/>
  <c r="AI435" i="6"/>
  <c r="AG435" i="6"/>
  <c r="AE435" i="6"/>
  <c r="AF435" i="6" s="1"/>
  <c r="AI434" i="6"/>
  <c r="AG434" i="6"/>
  <c r="AE434" i="6"/>
  <c r="AF434" i="6" s="1"/>
  <c r="AI433" i="6"/>
  <c r="AG433" i="6"/>
  <c r="AE433" i="6"/>
  <c r="AF433" i="6" s="1"/>
  <c r="AI432" i="6"/>
  <c r="AG432" i="6"/>
  <c r="AE432" i="6"/>
  <c r="AF432" i="6" s="1"/>
  <c r="AI431" i="6"/>
  <c r="AG431" i="6"/>
  <c r="AE431" i="6"/>
  <c r="AF431" i="6" s="1"/>
  <c r="AI430" i="6"/>
  <c r="AG430" i="6"/>
  <c r="AE430" i="6"/>
  <c r="AF430" i="6" s="1"/>
  <c r="AI429" i="6"/>
  <c r="AG429" i="6"/>
  <c r="AE429" i="6"/>
  <c r="AF429" i="6" s="1"/>
  <c r="AI428" i="6"/>
  <c r="AG428" i="6"/>
  <c r="AE428" i="6"/>
  <c r="AF428" i="6" s="1"/>
  <c r="AI427" i="6"/>
  <c r="AG427" i="6"/>
  <c r="AE427" i="6"/>
  <c r="AF427" i="6" s="1"/>
  <c r="AI426" i="6"/>
  <c r="AG426" i="6"/>
  <c r="AE426" i="6"/>
  <c r="AF426" i="6" s="1"/>
  <c r="AI425" i="6"/>
  <c r="AG425" i="6"/>
  <c r="AE425" i="6"/>
  <c r="AF425" i="6" s="1"/>
  <c r="AI424" i="6"/>
  <c r="AG424" i="6"/>
  <c r="AE424" i="6"/>
  <c r="AF424" i="6" s="1"/>
  <c r="AI423" i="6"/>
  <c r="AG423" i="6"/>
  <c r="AE423" i="6"/>
  <c r="AF423" i="6" s="1"/>
  <c r="AI422" i="6"/>
  <c r="AG422" i="6"/>
  <c r="AE422" i="6"/>
  <c r="AF422" i="6" s="1"/>
  <c r="AI421" i="6"/>
  <c r="AG421" i="6"/>
  <c r="AE421" i="6"/>
  <c r="AF421" i="6" s="1"/>
  <c r="AI420" i="6"/>
  <c r="AG420" i="6"/>
  <c r="AE420" i="6"/>
  <c r="AF420" i="6" s="1"/>
  <c r="AI419" i="6"/>
  <c r="AG419" i="6"/>
  <c r="AE419" i="6"/>
  <c r="AF419" i="6" s="1"/>
  <c r="AI418" i="6"/>
  <c r="AG418" i="6"/>
  <c r="AE418" i="6"/>
  <c r="AF418" i="6" s="1"/>
  <c r="AI417" i="6"/>
  <c r="AG417" i="6"/>
  <c r="AE417" i="6"/>
  <c r="AF417" i="6" s="1"/>
  <c r="AI416" i="6"/>
  <c r="AG416" i="6"/>
  <c r="AE416" i="6"/>
  <c r="AF416" i="6" s="1"/>
  <c r="AI415" i="6"/>
  <c r="AG415" i="6"/>
  <c r="AE415" i="6"/>
  <c r="AF415" i="6" s="1"/>
  <c r="AI414" i="6"/>
  <c r="AG414" i="6"/>
  <c r="AE414" i="6"/>
  <c r="AF414" i="6" s="1"/>
  <c r="AI413" i="6"/>
  <c r="AG413" i="6"/>
  <c r="AE413" i="6"/>
  <c r="AF413" i="6" s="1"/>
  <c r="AI412" i="6"/>
  <c r="AG412" i="6"/>
  <c r="AE412" i="6"/>
  <c r="AF412" i="6" s="1"/>
  <c r="AI411" i="6"/>
  <c r="AG411" i="6"/>
  <c r="AE411" i="6"/>
  <c r="AF411" i="6" s="1"/>
  <c r="AI410" i="6"/>
  <c r="AG410" i="6"/>
  <c r="AE410" i="6"/>
  <c r="AF410" i="6" s="1"/>
  <c r="AI409" i="6"/>
  <c r="AG409" i="6"/>
  <c r="AE409" i="6"/>
  <c r="AF409" i="6" s="1"/>
  <c r="AI408" i="6"/>
  <c r="AG408" i="6"/>
  <c r="AE408" i="6"/>
  <c r="AF408" i="6" s="1"/>
  <c r="AI407" i="6"/>
  <c r="AG407" i="6"/>
  <c r="AE407" i="6"/>
  <c r="AF407" i="6" s="1"/>
  <c r="AI406" i="6"/>
  <c r="AG406" i="6"/>
  <c r="AE406" i="6"/>
  <c r="AF406" i="6" s="1"/>
  <c r="AI405" i="6"/>
  <c r="AG405" i="6"/>
  <c r="AE405" i="6"/>
  <c r="AF405" i="6" s="1"/>
  <c r="AI404" i="6"/>
  <c r="AG404" i="6"/>
  <c r="AE404" i="6"/>
  <c r="AF404" i="6" s="1"/>
  <c r="AI403" i="6"/>
  <c r="AG403" i="6"/>
  <c r="AE403" i="6"/>
  <c r="AF403" i="6" s="1"/>
  <c r="AI402" i="6"/>
  <c r="AG402" i="6"/>
  <c r="AE402" i="6"/>
  <c r="AF402" i="6" s="1"/>
  <c r="AI401" i="6"/>
  <c r="AG401" i="6"/>
  <c r="AE401" i="6"/>
  <c r="AF401" i="6" s="1"/>
  <c r="AI400" i="6"/>
  <c r="AG400" i="6"/>
  <c r="AE400" i="6"/>
  <c r="AF400" i="6" s="1"/>
  <c r="AI399" i="6"/>
  <c r="AG399" i="6"/>
  <c r="AE399" i="6"/>
  <c r="AF399" i="6" s="1"/>
  <c r="AI398" i="6"/>
  <c r="AG398" i="6"/>
  <c r="AE398" i="6"/>
  <c r="AF398" i="6" s="1"/>
  <c r="AI397" i="6"/>
  <c r="AG397" i="6"/>
  <c r="AE397" i="6"/>
  <c r="AF397" i="6" s="1"/>
  <c r="AI396" i="6"/>
  <c r="AG396" i="6"/>
  <c r="AE396" i="6"/>
  <c r="AF396" i="6" s="1"/>
  <c r="AI395" i="6"/>
  <c r="AG395" i="6"/>
  <c r="AE395" i="6"/>
  <c r="AF395" i="6" s="1"/>
  <c r="AI394" i="6"/>
  <c r="AG394" i="6"/>
  <c r="AE394" i="6"/>
  <c r="AF394" i="6" s="1"/>
  <c r="AI393" i="6"/>
  <c r="AG393" i="6"/>
  <c r="AE393" i="6"/>
  <c r="AF393" i="6" s="1"/>
  <c r="AI392" i="6"/>
  <c r="AG392" i="6"/>
  <c r="AE392" i="6"/>
  <c r="AF392" i="6" s="1"/>
  <c r="AI391" i="6"/>
  <c r="AG391" i="6"/>
  <c r="AE391" i="6"/>
  <c r="AF391" i="6" s="1"/>
  <c r="AI390" i="6"/>
  <c r="AG390" i="6"/>
  <c r="AE390" i="6"/>
  <c r="AF390" i="6" s="1"/>
  <c r="AI389" i="6"/>
  <c r="AG389" i="6"/>
  <c r="AE389" i="6"/>
  <c r="AF389" i="6" s="1"/>
  <c r="AI388" i="6"/>
  <c r="AG388" i="6"/>
  <c r="AE388" i="6"/>
  <c r="AF388" i="6" s="1"/>
  <c r="AI387" i="6"/>
  <c r="AG387" i="6"/>
  <c r="AE387" i="6"/>
  <c r="AF387" i="6" s="1"/>
  <c r="AI386" i="6"/>
  <c r="AG386" i="6"/>
  <c r="AE386" i="6"/>
  <c r="AF386" i="6" s="1"/>
  <c r="AI385" i="6"/>
  <c r="AG385" i="6"/>
  <c r="AE385" i="6"/>
  <c r="AF385" i="6" s="1"/>
  <c r="AI384" i="6"/>
  <c r="AG384" i="6"/>
  <c r="AE384" i="6"/>
  <c r="AF384" i="6" s="1"/>
  <c r="AI383" i="6"/>
  <c r="AG383" i="6"/>
  <c r="AE383" i="6"/>
  <c r="AF383" i="6" s="1"/>
  <c r="AI382" i="6"/>
  <c r="AG382" i="6"/>
  <c r="AE382" i="6"/>
  <c r="AF382" i="6" s="1"/>
  <c r="AI381" i="6"/>
  <c r="AG381" i="6"/>
  <c r="AE381" i="6"/>
  <c r="AF381" i="6" s="1"/>
  <c r="AI380" i="6"/>
  <c r="AG380" i="6"/>
  <c r="AE380" i="6"/>
  <c r="AF380" i="6" s="1"/>
  <c r="AI379" i="6"/>
  <c r="AG379" i="6"/>
  <c r="AE379" i="6"/>
  <c r="AF379" i="6" s="1"/>
  <c r="AI378" i="6"/>
  <c r="AG378" i="6"/>
  <c r="AE378" i="6"/>
  <c r="AF378" i="6" s="1"/>
  <c r="AI377" i="6"/>
  <c r="AG377" i="6"/>
  <c r="AE377" i="6"/>
  <c r="AF377" i="6" s="1"/>
  <c r="AI376" i="6"/>
  <c r="AG376" i="6"/>
  <c r="AE376" i="6"/>
  <c r="AF376" i="6" s="1"/>
  <c r="AI375" i="6"/>
  <c r="AG375" i="6"/>
  <c r="AE375" i="6"/>
  <c r="AF375" i="6" s="1"/>
  <c r="AI374" i="6"/>
  <c r="AG374" i="6"/>
  <c r="AE374" i="6"/>
  <c r="AF374" i="6" s="1"/>
  <c r="AI373" i="6"/>
  <c r="AG373" i="6"/>
  <c r="AE373" i="6"/>
  <c r="AF373" i="6" s="1"/>
  <c r="AI372" i="6"/>
  <c r="AG372" i="6"/>
  <c r="AE372" i="6"/>
  <c r="AF372" i="6" s="1"/>
  <c r="AI371" i="6"/>
  <c r="AG371" i="6"/>
  <c r="AE371" i="6"/>
  <c r="AF371" i="6" s="1"/>
  <c r="AI370" i="6"/>
  <c r="AG370" i="6"/>
  <c r="AE370" i="6"/>
  <c r="AF370" i="6" s="1"/>
  <c r="AI369" i="6"/>
  <c r="AG369" i="6"/>
  <c r="AE369" i="6"/>
  <c r="AF369" i="6" s="1"/>
  <c r="AI368" i="6"/>
  <c r="AG368" i="6"/>
  <c r="AE368" i="6"/>
  <c r="AF368" i="6" s="1"/>
  <c r="AI367" i="6"/>
  <c r="AG367" i="6"/>
  <c r="AE367" i="6"/>
  <c r="AF367" i="6" s="1"/>
  <c r="AI366" i="6"/>
  <c r="AG366" i="6"/>
  <c r="AE366" i="6"/>
  <c r="AF366" i="6" s="1"/>
  <c r="AI365" i="6"/>
  <c r="AG365" i="6"/>
  <c r="AE365" i="6"/>
  <c r="AF365" i="6" s="1"/>
  <c r="AI364" i="6"/>
  <c r="AG364" i="6"/>
  <c r="AE364" i="6"/>
  <c r="AF364" i="6" s="1"/>
  <c r="AI363" i="6"/>
  <c r="AG363" i="6"/>
  <c r="AE363" i="6"/>
  <c r="AF363" i="6" s="1"/>
  <c r="AI362" i="6"/>
  <c r="AG362" i="6"/>
  <c r="AE362" i="6"/>
  <c r="AF362" i="6" s="1"/>
  <c r="AI361" i="6"/>
  <c r="AG361" i="6"/>
  <c r="AE361" i="6"/>
  <c r="AF361" i="6" s="1"/>
  <c r="AI360" i="6"/>
  <c r="AG360" i="6"/>
  <c r="AE360" i="6"/>
  <c r="AF360" i="6" s="1"/>
  <c r="AI359" i="6"/>
  <c r="AG359" i="6"/>
  <c r="AE359" i="6"/>
  <c r="AF359" i="6" s="1"/>
  <c r="AI358" i="6"/>
  <c r="AG358" i="6"/>
  <c r="AE358" i="6"/>
  <c r="AF358" i="6" s="1"/>
  <c r="AI357" i="6"/>
  <c r="AG357" i="6"/>
  <c r="AE357" i="6"/>
  <c r="AF357" i="6" s="1"/>
  <c r="AI356" i="6"/>
  <c r="AG356" i="6"/>
  <c r="AE356" i="6"/>
  <c r="AF356" i="6" s="1"/>
  <c r="AI355" i="6"/>
  <c r="AG355" i="6"/>
  <c r="AE355" i="6"/>
  <c r="AF355" i="6" s="1"/>
  <c r="AI354" i="6"/>
  <c r="AG354" i="6"/>
  <c r="AE354" i="6"/>
  <c r="AF354" i="6" s="1"/>
  <c r="AI353" i="6"/>
  <c r="AG353" i="6"/>
  <c r="AE353" i="6"/>
  <c r="AF353" i="6" s="1"/>
  <c r="AI352" i="6"/>
  <c r="AG352" i="6"/>
  <c r="AE352" i="6"/>
  <c r="AF352" i="6" s="1"/>
  <c r="AI351" i="6"/>
  <c r="AG351" i="6"/>
  <c r="AE351" i="6"/>
  <c r="AF351" i="6" s="1"/>
  <c r="AI350" i="6"/>
  <c r="AG350" i="6"/>
  <c r="AE350" i="6"/>
  <c r="AF350" i="6" s="1"/>
  <c r="AI349" i="6"/>
  <c r="AG349" i="6"/>
  <c r="AE349" i="6"/>
  <c r="AF349" i="6" s="1"/>
  <c r="AI348" i="6"/>
  <c r="AG348" i="6"/>
  <c r="AE348" i="6"/>
  <c r="AF348" i="6" s="1"/>
  <c r="AI347" i="6"/>
  <c r="AG347" i="6"/>
  <c r="AE347" i="6"/>
  <c r="AF347" i="6" s="1"/>
  <c r="AI346" i="6"/>
  <c r="AG346" i="6"/>
  <c r="AE346" i="6"/>
  <c r="AF346" i="6" s="1"/>
  <c r="AI345" i="6"/>
  <c r="AG345" i="6"/>
  <c r="AE345" i="6"/>
  <c r="AF345" i="6" s="1"/>
  <c r="AI344" i="6"/>
  <c r="AG344" i="6"/>
  <c r="AE344" i="6"/>
  <c r="AF344" i="6" s="1"/>
  <c r="AI343" i="6"/>
  <c r="AG343" i="6"/>
  <c r="AE343" i="6"/>
  <c r="AF343" i="6" s="1"/>
  <c r="AI342" i="6"/>
  <c r="AG342" i="6"/>
  <c r="AE342" i="6"/>
  <c r="AF342" i="6" s="1"/>
  <c r="AI341" i="6"/>
  <c r="AG341" i="6"/>
  <c r="AE341" i="6"/>
  <c r="AF341" i="6" s="1"/>
  <c r="AI340" i="6"/>
  <c r="AG340" i="6"/>
  <c r="AE340" i="6"/>
  <c r="AF340" i="6" s="1"/>
  <c r="AI339" i="6"/>
  <c r="AG339" i="6"/>
  <c r="AE339" i="6"/>
  <c r="AF339" i="6" s="1"/>
  <c r="AI338" i="6"/>
  <c r="AG338" i="6"/>
  <c r="AE338" i="6"/>
  <c r="AF338" i="6" s="1"/>
  <c r="AI337" i="6"/>
  <c r="AG337" i="6"/>
  <c r="AE337" i="6"/>
  <c r="AF337" i="6" s="1"/>
  <c r="AI336" i="6"/>
  <c r="AG336" i="6"/>
  <c r="AE336" i="6"/>
  <c r="AF336" i="6" s="1"/>
  <c r="AI335" i="6"/>
  <c r="AG335" i="6"/>
  <c r="AE335" i="6"/>
  <c r="AF335" i="6" s="1"/>
  <c r="AI334" i="6"/>
  <c r="AG334" i="6"/>
  <c r="AE334" i="6"/>
  <c r="AF334" i="6" s="1"/>
  <c r="AI333" i="6"/>
  <c r="AG333" i="6"/>
  <c r="AE333" i="6"/>
  <c r="AF333" i="6" s="1"/>
  <c r="AI332" i="6"/>
  <c r="AG332" i="6"/>
  <c r="AE332" i="6"/>
  <c r="AF332" i="6" s="1"/>
  <c r="AI331" i="6"/>
  <c r="AG331" i="6"/>
  <c r="AE331" i="6"/>
  <c r="AF331" i="6" s="1"/>
  <c r="AI330" i="6"/>
  <c r="AG330" i="6"/>
  <c r="AE330" i="6"/>
  <c r="AF330" i="6" s="1"/>
  <c r="AI329" i="6"/>
  <c r="AG329" i="6"/>
  <c r="AE329" i="6"/>
  <c r="AF329" i="6" s="1"/>
  <c r="AI328" i="6"/>
  <c r="AG328" i="6"/>
  <c r="AE328" i="6"/>
  <c r="AF328" i="6" s="1"/>
  <c r="AI327" i="6"/>
  <c r="AG327" i="6"/>
  <c r="AE327" i="6"/>
  <c r="AF327" i="6" s="1"/>
  <c r="AI326" i="6"/>
  <c r="AG326" i="6"/>
  <c r="AE326" i="6"/>
  <c r="AF326" i="6" s="1"/>
  <c r="AI325" i="6"/>
  <c r="AG325" i="6"/>
  <c r="AE325" i="6"/>
  <c r="AF325" i="6" s="1"/>
  <c r="AI324" i="6"/>
  <c r="AG324" i="6"/>
  <c r="AE324" i="6"/>
  <c r="AF324" i="6" s="1"/>
  <c r="AI323" i="6"/>
  <c r="AG323" i="6"/>
  <c r="AE323" i="6"/>
  <c r="AF323" i="6" s="1"/>
  <c r="AI322" i="6"/>
  <c r="AG322" i="6"/>
  <c r="AE322" i="6"/>
  <c r="AF322" i="6" s="1"/>
  <c r="AI321" i="6"/>
  <c r="AG321" i="6"/>
  <c r="AE321" i="6"/>
  <c r="AF321" i="6" s="1"/>
  <c r="AI320" i="6"/>
  <c r="AG320" i="6"/>
  <c r="AE320" i="6"/>
  <c r="AF320" i="6" s="1"/>
  <c r="AI319" i="6"/>
  <c r="AG319" i="6"/>
  <c r="AE319" i="6"/>
  <c r="AF319" i="6" s="1"/>
  <c r="AI318" i="6"/>
  <c r="AG318" i="6"/>
  <c r="AE318" i="6"/>
  <c r="AF318" i="6" s="1"/>
  <c r="AI317" i="6"/>
  <c r="AG317" i="6"/>
  <c r="AE317" i="6"/>
  <c r="AF317" i="6" s="1"/>
  <c r="AI316" i="6"/>
  <c r="AG316" i="6"/>
  <c r="AE316" i="6"/>
  <c r="AF316" i="6" s="1"/>
  <c r="AI315" i="6"/>
  <c r="AG315" i="6"/>
  <c r="AE315" i="6"/>
  <c r="AF315" i="6" s="1"/>
  <c r="AI314" i="6"/>
  <c r="AG314" i="6"/>
  <c r="AE314" i="6"/>
  <c r="AF314" i="6" s="1"/>
  <c r="AI313" i="6"/>
  <c r="AG313" i="6"/>
  <c r="AE313" i="6"/>
  <c r="AF313" i="6" s="1"/>
  <c r="AI312" i="6"/>
  <c r="AG312" i="6"/>
  <c r="AE312" i="6"/>
  <c r="AF312" i="6" s="1"/>
  <c r="AI311" i="6"/>
  <c r="AG311" i="6"/>
  <c r="AE311" i="6"/>
  <c r="AF311" i="6" s="1"/>
  <c r="AI310" i="6"/>
  <c r="AG310" i="6"/>
  <c r="AE310" i="6"/>
  <c r="AF310" i="6" s="1"/>
  <c r="AI309" i="6"/>
  <c r="AG309" i="6"/>
  <c r="AE309" i="6"/>
  <c r="AF309" i="6" s="1"/>
  <c r="AI308" i="6"/>
  <c r="AG308" i="6"/>
  <c r="AE308" i="6"/>
  <c r="AF308" i="6" s="1"/>
  <c r="AI307" i="6"/>
  <c r="AG307" i="6"/>
  <c r="AE307" i="6"/>
  <c r="AF307" i="6" s="1"/>
  <c r="AI306" i="6"/>
  <c r="AG306" i="6"/>
  <c r="AE306" i="6"/>
  <c r="AF306" i="6" s="1"/>
  <c r="AI305" i="6"/>
  <c r="AG305" i="6"/>
  <c r="AE305" i="6"/>
  <c r="AF305" i="6" s="1"/>
  <c r="AI304" i="6"/>
  <c r="AG304" i="6"/>
  <c r="AE304" i="6"/>
  <c r="AF304" i="6" s="1"/>
  <c r="AI303" i="6"/>
  <c r="AG303" i="6"/>
  <c r="AE303" i="6"/>
  <c r="AF303" i="6" s="1"/>
  <c r="AI302" i="6"/>
  <c r="AG302" i="6"/>
  <c r="AE302" i="6"/>
  <c r="AF302" i="6" s="1"/>
  <c r="AI301" i="6"/>
  <c r="AG301" i="6"/>
  <c r="AE301" i="6"/>
  <c r="AF301" i="6" s="1"/>
  <c r="AI300" i="6"/>
  <c r="AG300" i="6"/>
  <c r="AE300" i="6"/>
  <c r="AF300" i="6" s="1"/>
  <c r="AI299" i="6"/>
  <c r="AG299" i="6"/>
  <c r="AE299" i="6"/>
  <c r="AF299" i="6" s="1"/>
  <c r="AI298" i="6"/>
  <c r="AG298" i="6"/>
  <c r="AE298" i="6"/>
  <c r="AF298" i="6" s="1"/>
  <c r="AI297" i="6"/>
  <c r="AG297" i="6"/>
  <c r="AE297" i="6"/>
  <c r="AF297" i="6" s="1"/>
  <c r="AI296" i="6"/>
  <c r="AG296" i="6"/>
  <c r="AE296" i="6"/>
  <c r="AF296" i="6" s="1"/>
  <c r="AI295" i="6"/>
  <c r="AG295" i="6"/>
  <c r="AE295" i="6"/>
  <c r="AF295" i="6" s="1"/>
  <c r="AI294" i="6"/>
  <c r="AG294" i="6"/>
  <c r="AE294" i="6"/>
  <c r="AF294" i="6" s="1"/>
  <c r="AI293" i="6"/>
  <c r="AG293" i="6"/>
  <c r="AE293" i="6"/>
  <c r="AF293" i="6" s="1"/>
  <c r="AI292" i="6"/>
  <c r="AG292" i="6"/>
  <c r="AE292" i="6"/>
  <c r="AF292" i="6" s="1"/>
  <c r="AI291" i="6"/>
  <c r="AG291" i="6"/>
  <c r="AE291" i="6"/>
  <c r="AF291" i="6" s="1"/>
  <c r="AI290" i="6"/>
  <c r="AG290" i="6"/>
  <c r="AE290" i="6"/>
  <c r="AF290" i="6" s="1"/>
  <c r="AI289" i="6"/>
  <c r="AG289" i="6"/>
  <c r="AE289" i="6"/>
  <c r="AF289" i="6" s="1"/>
  <c r="AI288" i="6"/>
  <c r="AG288" i="6"/>
  <c r="AE288" i="6"/>
  <c r="AF288" i="6" s="1"/>
  <c r="AI287" i="6"/>
  <c r="AG287" i="6"/>
  <c r="AE287" i="6"/>
  <c r="AF287" i="6" s="1"/>
  <c r="AI286" i="6"/>
  <c r="AG286" i="6"/>
  <c r="AE286" i="6"/>
  <c r="AF286" i="6" s="1"/>
  <c r="AI285" i="6"/>
  <c r="AG285" i="6"/>
  <c r="AE285" i="6"/>
  <c r="AF285" i="6" s="1"/>
  <c r="AI284" i="6"/>
  <c r="AG284" i="6"/>
  <c r="AE284" i="6"/>
  <c r="AF284" i="6" s="1"/>
  <c r="AI283" i="6"/>
  <c r="AG283" i="6"/>
  <c r="AE283" i="6"/>
  <c r="AF283" i="6" s="1"/>
  <c r="AI282" i="6"/>
  <c r="AG282" i="6"/>
  <c r="AE282" i="6"/>
  <c r="AF282" i="6" s="1"/>
  <c r="AI281" i="6"/>
  <c r="AG281" i="6"/>
  <c r="AE281" i="6"/>
  <c r="AF281" i="6" s="1"/>
  <c r="AI280" i="6"/>
  <c r="AG280" i="6"/>
  <c r="AE280" i="6"/>
  <c r="AF280" i="6" s="1"/>
  <c r="AI279" i="6"/>
  <c r="AG279" i="6"/>
  <c r="AE279" i="6"/>
  <c r="AF279" i="6" s="1"/>
  <c r="AI278" i="6"/>
  <c r="AG278" i="6"/>
  <c r="AE278" i="6"/>
  <c r="AF278" i="6" s="1"/>
  <c r="AI277" i="6"/>
  <c r="AG277" i="6"/>
  <c r="AE277" i="6"/>
  <c r="AF277" i="6" s="1"/>
  <c r="AI276" i="6"/>
  <c r="AG276" i="6"/>
  <c r="AE276" i="6"/>
  <c r="AF276" i="6" s="1"/>
  <c r="AI275" i="6"/>
  <c r="AG275" i="6"/>
  <c r="AE275" i="6"/>
  <c r="AF275" i="6" s="1"/>
  <c r="AI274" i="6"/>
  <c r="AG274" i="6"/>
  <c r="AE274" i="6"/>
  <c r="AF274" i="6" s="1"/>
  <c r="AI273" i="6"/>
  <c r="AG273" i="6"/>
  <c r="AE273" i="6"/>
  <c r="AF273" i="6" s="1"/>
  <c r="AI272" i="6"/>
  <c r="AG272" i="6"/>
  <c r="AE272" i="6"/>
  <c r="AF272" i="6" s="1"/>
  <c r="AI271" i="6"/>
  <c r="AG271" i="6"/>
  <c r="AE271" i="6"/>
  <c r="AF271" i="6" s="1"/>
  <c r="AI270" i="6"/>
  <c r="AG270" i="6"/>
  <c r="AE270" i="6"/>
  <c r="AF270" i="6" s="1"/>
  <c r="AI269" i="6"/>
  <c r="AG269" i="6"/>
  <c r="AE269" i="6"/>
  <c r="AF269" i="6" s="1"/>
  <c r="AI268" i="6"/>
  <c r="AG268" i="6"/>
  <c r="AE268" i="6"/>
  <c r="AF268" i="6" s="1"/>
  <c r="AI267" i="6"/>
  <c r="AG267" i="6"/>
  <c r="AE267" i="6"/>
  <c r="AF267" i="6" s="1"/>
  <c r="AI266" i="6"/>
  <c r="AG266" i="6"/>
  <c r="AE266" i="6"/>
  <c r="AF266" i="6" s="1"/>
  <c r="AI265" i="6"/>
  <c r="AG265" i="6"/>
  <c r="AE265" i="6"/>
  <c r="AF265" i="6" s="1"/>
  <c r="AI264" i="6"/>
  <c r="AG264" i="6"/>
  <c r="AE264" i="6"/>
  <c r="AF264" i="6" s="1"/>
  <c r="AI263" i="6"/>
  <c r="AG263" i="6"/>
  <c r="AE263" i="6"/>
  <c r="AF263" i="6" s="1"/>
  <c r="AI262" i="6"/>
  <c r="AG262" i="6"/>
  <c r="AE262" i="6"/>
  <c r="AF262" i="6" s="1"/>
  <c r="AI261" i="6"/>
  <c r="AG261" i="6"/>
  <c r="AE261" i="6"/>
  <c r="AF261" i="6" s="1"/>
  <c r="AI260" i="6"/>
  <c r="AG260" i="6"/>
  <c r="AE260" i="6"/>
  <c r="AF260" i="6" s="1"/>
  <c r="AI259" i="6"/>
  <c r="AG259" i="6"/>
  <c r="AE259" i="6"/>
  <c r="AF259" i="6" s="1"/>
  <c r="AI258" i="6"/>
  <c r="AG258" i="6"/>
  <c r="AE258" i="6"/>
  <c r="AF258" i="6" s="1"/>
  <c r="AI257" i="6"/>
  <c r="AG257" i="6"/>
  <c r="AE257" i="6"/>
  <c r="AF257" i="6" s="1"/>
  <c r="AI256" i="6"/>
  <c r="AG256" i="6"/>
  <c r="AE256" i="6"/>
  <c r="AF256" i="6" s="1"/>
  <c r="AI255" i="6"/>
  <c r="AG255" i="6"/>
  <c r="AE255" i="6"/>
  <c r="AF255" i="6" s="1"/>
  <c r="AI254" i="6"/>
  <c r="AG254" i="6"/>
  <c r="AE254" i="6"/>
  <c r="AF254" i="6" s="1"/>
  <c r="AI253" i="6"/>
  <c r="AG253" i="6"/>
  <c r="AE253" i="6"/>
  <c r="AF253" i="6" s="1"/>
  <c r="AI252" i="6"/>
  <c r="AG252" i="6"/>
  <c r="AE252" i="6"/>
  <c r="AF252" i="6" s="1"/>
  <c r="AI251" i="6"/>
  <c r="AG251" i="6"/>
  <c r="AE251" i="6"/>
  <c r="AF251" i="6" s="1"/>
  <c r="AI250" i="6"/>
  <c r="AG250" i="6"/>
  <c r="AE250" i="6"/>
  <c r="AF250" i="6" s="1"/>
  <c r="AI249" i="6"/>
  <c r="AG249" i="6"/>
  <c r="AE249" i="6"/>
  <c r="AF249" i="6" s="1"/>
  <c r="AI248" i="6"/>
  <c r="AG248" i="6"/>
  <c r="AE248" i="6"/>
  <c r="AF248" i="6" s="1"/>
  <c r="AI247" i="6"/>
  <c r="AG247" i="6"/>
  <c r="AE247" i="6"/>
  <c r="AF247" i="6" s="1"/>
  <c r="AI246" i="6"/>
  <c r="AG246" i="6"/>
  <c r="AE246" i="6"/>
  <c r="AF246" i="6" s="1"/>
  <c r="AI245" i="6"/>
  <c r="AG245" i="6"/>
  <c r="AE245" i="6"/>
  <c r="AF245" i="6" s="1"/>
  <c r="AI244" i="6"/>
  <c r="AG244" i="6"/>
  <c r="AE244" i="6"/>
  <c r="AF244" i="6" s="1"/>
  <c r="AI243" i="6"/>
  <c r="AG243" i="6"/>
  <c r="AE243" i="6"/>
  <c r="AF243" i="6" s="1"/>
  <c r="AI242" i="6"/>
  <c r="AI241" i="6"/>
  <c r="AI240" i="6"/>
  <c r="AI239" i="6"/>
  <c r="AI238" i="6"/>
  <c r="AI237" i="6"/>
  <c r="AI236" i="6"/>
  <c r="AI235" i="6"/>
  <c r="AI234" i="6"/>
  <c r="AI233" i="6"/>
  <c r="AI232" i="6"/>
  <c r="AI231" i="6"/>
  <c r="AI230" i="6"/>
  <c r="AI229" i="6"/>
  <c r="AI228" i="6"/>
  <c r="AI227" i="6"/>
  <c r="AI226" i="6"/>
  <c r="AI225" i="6"/>
  <c r="AI224" i="6"/>
  <c r="AI223" i="6"/>
  <c r="AI222" i="6"/>
  <c r="AI221" i="6"/>
  <c r="AI220" i="6"/>
  <c r="AI219" i="6"/>
  <c r="AI218" i="6"/>
  <c r="AI217" i="6"/>
  <c r="AI216" i="6"/>
  <c r="AI215" i="6"/>
  <c r="AI214" i="6"/>
  <c r="AI213" i="6"/>
  <c r="AI212" i="6"/>
  <c r="AI211" i="6"/>
  <c r="AI210" i="6"/>
  <c r="AI209" i="6"/>
  <c r="AI208" i="6"/>
  <c r="AI207" i="6"/>
  <c r="AI206" i="6"/>
  <c r="AI205" i="6"/>
  <c r="AI204" i="6"/>
  <c r="AI203" i="6"/>
  <c r="AI202" i="6"/>
  <c r="AI201" i="6"/>
  <c r="AI200" i="6"/>
  <c r="AI199" i="6"/>
  <c r="AI198" i="6"/>
  <c r="AI197" i="6"/>
  <c r="AI196" i="6"/>
  <c r="AI195" i="6"/>
  <c r="AI194" i="6"/>
  <c r="AI193" i="6"/>
  <c r="AI192" i="6"/>
  <c r="AI191" i="6"/>
  <c r="AI190" i="6"/>
  <c r="AI189" i="6"/>
  <c r="AI188" i="6"/>
  <c r="AI187" i="6"/>
  <c r="AI186" i="6"/>
  <c r="AI185" i="6"/>
  <c r="AI184" i="6"/>
  <c r="AI183" i="6"/>
  <c r="AI182" i="6"/>
  <c r="AI181" i="6"/>
  <c r="AI180" i="6"/>
  <c r="AI179" i="6"/>
  <c r="AI178" i="6"/>
  <c r="AI177" i="6"/>
  <c r="AI176" i="6"/>
  <c r="AI175" i="6"/>
  <c r="AI174" i="6"/>
  <c r="AI173" i="6"/>
  <c r="AI172" i="6"/>
  <c r="AI171" i="6"/>
  <c r="AI170" i="6"/>
  <c r="AI169" i="6"/>
  <c r="AI168" i="6"/>
  <c r="AI167" i="6"/>
  <c r="AI166" i="6"/>
  <c r="AI165" i="6"/>
  <c r="AI164" i="6"/>
  <c r="AI163" i="6"/>
  <c r="AI162" i="6"/>
  <c r="AI161" i="6"/>
  <c r="AI160" i="6"/>
  <c r="AI159" i="6"/>
  <c r="AI158" i="6"/>
  <c r="AI157" i="6"/>
  <c r="AI156" i="6"/>
  <c r="AI155" i="6"/>
  <c r="AI154" i="6"/>
  <c r="AI153" i="6"/>
  <c r="AI152" i="6"/>
  <c r="AI151" i="6"/>
  <c r="AI150" i="6"/>
  <c r="AI149" i="6"/>
  <c r="AI148" i="6"/>
  <c r="AI147" i="6"/>
  <c r="AI146" i="6"/>
  <c r="AI145" i="6"/>
  <c r="AI144" i="6"/>
  <c r="AI143" i="6"/>
  <c r="AI142" i="6"/>
  <c r="AI141" i="6"/>
  <c r="AI140" i="6"/>
  <c r="AI139" i="6"/>
  <c r="AI138" i="6"/>
  <c r="AI137" i="6"/>
  <c r="AI136" i="6"/>
  <c r="AI135" i="6"/>
  <c r="AI134" i="6"/>
  <c r="AI133" i="6"/>
  <c r="AI132" i="6"/>
  <c r="AI131" i="6"/>
  <c r="AI130" i="6"/>
  <c r="AI129" i="6"/>
  <c r="AI128" i="6"/>
  <c r="AI127" i="6"/>
  <c r="AI126" i="6"/>
  <c r="AI125" i="6"/>
  <c r="AI124" i="6"/>
  <c r="AI123" i="6"/>
  <c r="AI122" i="6"/>
  <c r="AI121" i="6"/>
  <c r="AI120" i="6"/>
  <c r="AI119" i="6"/>
  <c r="AI118" i="6"/>
  <c r="AI117" i="6"/>
  <c r="AI116" i="6"/>
  <c r="AI115" i="6"/>
  <c r="AI114" i="6"/>
  <c r="AI113" i="6"/>
  <c r="AI112" i="6"/>
  <c r="AI111" i="6"/>
  <c r="AI110" i="6"/>
  <c r="AI109" i="6"/>
  <c r="AI108" i="6"/>
  <c r="AI107" i="6"/>
  <c r="AI106" i="6"/>
  <c r="AI105" i="6"/>
  <c r="AI104" i="6"/>
  <c r="AI103" i="6"/>
  <c r="AI102" i="6"/>
  <c r="AI101" i="6"/>
  <c r="AI100" i="6"/>
  <c r="AI99" i="6"/>
  <c r="AI98" i="6"/>
  <c r="AI97" i="6"/>
  <c r="AI96" i="6"/>
  <c r="AI95" i="6"/>
  <c r="AI94" i="6"/>
  <c r="AI93" i="6"/>
  <c r="AI92" i="6"/>
  <c r="AI91" i="6"/>
  <c r="AI90" i="6"/>
  <c r="AI89" i="6"/>
  <c r="AI88" i="6"/>
  <c r="AI87" i="6"/>
  <c r="AI86" i="6"/>
  <c r="AI85" i="6"/>
  <c r="AI84" i="6"/>
  <c r="AI83" i="6"/>
  <c r="AI82" i="6"/>
  <c r="AI81" i="6"/>
  <c r="AI80" i="6"/>
  <c r="AI79" i="6"/>
  <c r="AI78" i="6"/>
  <c r="AI77" i="6"/>
  <c r="AI76" i="6"/>
  <c r="AI75" i="6"/>
  <c r="AI74" i="6"/>
  <c r="AI73" i="6"/>
  <c r="AI72" i="6"/>
  <c r="AI71" i="6"/>
  <c r="AI70" i="6"/>
  <c r="AI69" i="6"/>
  <c r="AI68" i="6"/>
  <c r="AI67" i="6"/>
  <c r="AI66" i="6"/>
  <c r="AI65" i="6"/>
  <c r="AI64" i="6"/>
  <c r="AI63" i="6"/>
  <c r="AI62" i="6"/>
  <c r="AI61" i="6"/>
  <c r="AI60" i="6"/>
  <c r="AI59" i="6"/>
  <c r="AI58" i="6"/>
  <c r="AI57" i="6"/>
  <c r="AI56" i="6"/>
  <c r="AI55" i="6"/>
  <c r="AI54" i="6"/>
  <c r="AI53" i="6"/>
  <c r="AI52" i="6"/>
  <c r="AI51" i="6"/>
  <c r="AI50" i="6"/>
  <c r="AI49" i="6"/>
  <c r="AI48" i="6"/>
  <c r="AI47" i="6"/>
  <c r="AI46" i="6"/>
  <c r="AI45" i="6"/>
  <c r="AI44" i="6"/>
  <c r="AI43" i="6"/>
  <c r="AI42" i="6"/>
  <c r="AI41" i="6"/>
  <c r="AI40" i="6"/>
  <c r="AI39" i="6"/>
  <c r="AI38" i="6"/>
  <c r="AI37" i="6"/>
  <c r="AI36" i="6"/>
  <c r="AI35" i="6"/>
  <c r="AI34" i="6"/>
  <c r="AI33" i="6"/>
  <c r="AI32" i="6"/>
  <c r="AI31" i="6"/>
  <c r="AI30" i="6"/>
  <c r="AI29" i="6"/>
  <c r="AI28" i="6"/>
  <c r="AI27" i="6"/>
  <c r="AI26" i="6"/>
  <c r="AI25" i="6"/>
  <c r="AI24" i="6"/>
  <c r="AI23" i="6"/>
  <c r="AI22" i="6"/>
  <c r="AI21" i="6"/>
  <c r="AI20" i="6"/>
  <c r="AI19" i="6"/>
  <c r="AI18" i="6"/>
  <c r="AI17" i="6"/>
  <c r="AI16" i="6"/>
  <c r="AI15" i="6"/>
  <c r="AI14" i="6"/>
  <c r="AI13" i="6"/>
  <c r="AI12" i="6"/>
  <c r="AI11" i="6"/>
  <c r="AI10" i="6"/>
  <c r="AI9" i="6"/>
  <c r="AI8" i="6"/>
  <c r="AI7" i="6"/>
  <c r="AI6" i="6"/>
  <c r="AI5" i="6"/>
  <c r="AI4" i="6"/>
  <c r="AI3" i="6"/>
  <c r="AI2" i="6"/>
  <c r="AG242" i="6"/>
  <c r="AE242" i="6"/>
  <c r="AF242" i="6" s="1"/>
  <c r="AG241" i="6"/>
  <c r="AE241" i="6"/>
  <c r="AF241" i="6" s="1"/>
  <c r="AG240" i="6"/>
  <c r="AE240" i="6"/>
  <c r="AF240" i="6" s="1"/>
  <c r="AG239" i="6"/>
  <c r="AE239" i="6"/>
  <c r="AF239" i="6" s="1"/>
  <c r="AG238" i="6"/>
  <c r="AE238" i="6"/>
  <c r="AF238" i="6" s="1"/>
  <c r="AG237" i="6"/>
  <c r="AE237" i="6"/>
  <c r="AF237" i="6" s="1"/>
  <c r="AG236" i="6"/>
  <c r="AE236" i="6"/>
  <c r="AF236" i="6" s="1"/>
  <c r="AG235" i="6"/>
  <c r="AE235" i="6"/>
  <c r="AF235" i="6" s="1"/>
  <c r="AG234" i="6"/>
  <c r="AE234" i="6"/>
  <c r="AF234" i="6" s="1"/>
  <c r="AG233" i="6"/>
  <c r="AE233" i="6"/>
  <c r="AF233" i="6" s="1"/>
  <c r="AG232" i="6"/>
  <c r="AE232" i="6"/>
  <c r="AF232" i="6" s="1"/>
  <c r="AG231" i="6"/>
  <c r="AE231" i="6"/>
  <c r="AF231" i="6" s="1"/>
  <c r="AG230" i="6"/>
  <c r="AE230" i="6"/>
  <c r="AF230" i="6" s="1"/>
  <c r="AG229" i="6"/>
  <c r="AE229" i="6"/>
  <c r="AF229" i="6" s="1"/>
  <c r="AG228" i="6"/>
  <c r="AE228" i="6"/>
  <c r="AF228" i="6" s="1"/>
  <c r="AG227" i="6"/>
  <c r="AE227" i="6"/>
  <c r="AF227" i="6" s="1"/>
  <c r="AG226" i="6"/>
  <c r="AE226" i="6"/>
  <c r="AF226" i="6" s="1"/>
  <c r="AG225" i="6"/>
  <c r="AE225" i="6"/>
  <c r="AF225" i="6" s="1"/>
  <c r="AG224" i="6"/>
  <c r="AE224" i="6"/>
  <c r="AF224" i="6" s="1"/>
  <c r="AG223" i="6"/>
  <c r="AE223" i="6"/>
  <c r="AF223" i="6" s="1"/>
  <c r="AG222" i="6"/>
  <c r="AE222" i="6"/>
  <c r="AF222" i="6" s="1"/>
  <c r="AG221" i="6"/>
  <c r="AE221" i="6"/>
  <c r="AF221" i="6" s="1"/>
  <c r="AG220" i="6"/>
  <c r="AE220" i="6"/>
  <c r="AF220" i="6" s="1"/>
  <c r="AG219" i="6"/>
  <c r="AE219" i="6"/>
  <c r="AF219" i="6" s="1"/>
  <c r="AG218" i="6"/>
  <c r="AE218" i="6"/>
  <c r="AF218" i="6" s="1"/>
  <c r="AG217" i="6"/>
  <c r="AE217" i="6"/>
  <c r="AF217" i="6" s="1"/>
  <c r="AG216" i="6"/>
  <c r="AE216" i="6"/>
  <c r="AF216" i="6" s="1"/>
  <c r="AG215" i="6"/>
  <c r="AE215" i="6"/>
  <c r="AF215" i="6" s="1"/>
  <c r="AG214" i="6"/>
  <c r="AE214" i="6"/>
  <c r="AF214" i="6" s="1"/>
  <c r="AG213" i="6"/>
  <c r="AE213" i="6"/>
  <c r="AF213" i="6" s="1"/>
  <c r="AG212" i="6"/>
  <c r="AE212" i="6"/>
  <c r="AF212" i="6" s="1"/>
  <c r="AG211" i="6"/>
  <c r="AE211" i="6"/>
  <c r="AF211" i="6" s="1"/>
  <c r="AG210" i="6"/>
  <c r="AE210" i="6"/>
  <c r="AF210" i="6" s="1"/>
  <c r="AG209" i="6"/>
  <c r="AE209" i="6"/>
  <c r="AF209" i="6" s="1"/>
  <c r="AG208" i="6"/>
  <c r="AE208" i="6"/>
  <c r="AF208" i="6" s="1"/>
  <c r="AG207" i="6"/>
  <c r="AE207" i="6"/>
  <c r="AF207" i="6" s="1"/>
  <c r="AG206" i="6"/>
  <c r="AE206" i="6"/>
  <c r="AF206" i="6" s="1"/>
  <c r="AG205" i="6"/>
  <c r="AE205" i="6"/>
  <c r="AF205" i="6" s="1"/>
  <c r="AG204" i="6"/>
  <c r="AE204" i="6"/>
  <c r="AF204" i="6" s="1"/>
  <c r="AG203" i="6"/>
  <c r="AE203" i="6"/>
  <c r="AF203" i="6" s="1"/>
  <c r="AG202" i="6"/>
  <c r="AE202" i="6"/>
  <c r="AF202" i="6" s="1"/>
  <c r="AG201" i="6"/>
  <c r="AE201" i="6"/>
  <c r="AF201" i="6" s="1"/>
  <c r="AG200" i="6"/>
  <c r="AE200" i="6"/>
  <c r="AF200" i="6" s="1"/>
  <c r="AG199" i="6"/>
  <c r="AE199" i="6"/>
  <c r="AF199" i="6" s="1"/>
  <c r="AG198" i="6"/>
  <c r="AE198" i="6"/>
  <c r="AF198" i="6" s="1"/>
  <c r="AG197" i="6"/>
  <c r="AE197" i="6"/>
  <c r="AF197" i="6" s="1"/>
  <c r="AG196" i="6"/>
  <c r="AE196" i="6"/>
  <c r="AF196" i="6" s="1"/>
  <c r="AG195" i="6"/>
  <c r="AE195" i="6"/>
  <c r="AF195" i="6" s="1"/>
  <c r="AG194" i="6"/>
  <c r="AE194" i="6"/>
  <c r="AF194" i="6" s="1"/>
  <c r="AG193" i="6"/>
  <c r="AE193" i="6"/>
  <c r="AF193" i="6" s="1"/>
  <c r="AG192" i="6"/>
  <c r="AE192" i="6"/>
  <c r="AF192" i="6" s="1"/>
  <c r="AG191" i="6"/>
  <c r="AE191" i="6"/>
  <c r="AF191" i="6" s="1"/>
  <c r="AG190" i="6"/>
  <c r="AE190" i="6"/>
  <c r="AF190" i="6" s="1"/>
  <c r="AG189" i="6"/>
  <c r="AE189" i="6"/>
  <c r="AF189" i="6" s="1"/>
  <c r="AG188" i="6"/>
  <c r="AE188" i="6"/>
  <c r="AF188" i="6" s="1"/>
  <c r="AG187" i="6"/>
  <c r="AE187" i="6"/>
  <c r="AF187" i="6" s="1"/>
  <c r="AG186" i="6"/>
  <c r="AE186" i="6"/>
  <c r="AF186" i="6" s="1"/>
  <c r="AG185" i="6"/>
  <c r="AE185" i="6"/>
  <c r="AF185" i="6" s="1"/>
  <c r="AG184" i="6"/>
  <c r="AE184" i="6"/>
  <c r="AF184" i="6" s="1"/>
  <c r="AG183" i="6"/>
  <c r="AE183" i="6"/>
  <c r="AF183" i="6" s="1"/>
  <c r="AG182" i="6"/>
  <c r="AE182" i="6"/>
  <c r="AF182" i="6" s="1"/>
  <c r="AG181" i="6"/>
  <c r="AE181" i="6"/>
  <c r="AF181" i="6" s="1"/>
  <c r="AG180" i="6"/>
  <c r="AE180" i="6"/>
  <c r="AF180" i="6" s="1"/>
  <c r="AG179" i="6"/>
  <c r="AE179" i="6"/>
  <c r="AF179" i="6" s="1"/>
  <c r="AG178" i="6"/>
  <c r="AE178" i="6"/>
  <c r="AF178" i="6" s="1"/>
  <c r="AG177" i="6"/>
  <c r="AE177" i="6"/>
  <c r="AF177" i="6" s="1"/>
  <c r="AG176" i="6"/>
  <c r="AE176" i="6"/>
  <c r="AF176" i="6" s="1"/>
  <c r="AG175" i="6"/>
  <c r="AE175" i="6"/>
  <c r="AF175" i="6" s="1"/>
  <c r="AG174" i="6"/>
  <c r="AE174" i="6"/>
  <c r="AF174" i="6" s="1"/>
  <c r="AG173" i="6"/>
  <c r="AE173" i="6"/>
  <c r="AF173" i="6" s="1"/>
  <c r="AG172" i="6"/>
  <c r="AE172" i="6"/>
  <c r="AF172" i="6" s="1"/>
  <c r="AG171" i="6"/>
  <c r="AE171" i="6"/>
  <c r="AF171" i="6" s="1"/>
  <c r="AG170" i="6"/>
  <c r="AE170" i="6"/>
  <c r="AF170" i="6" s="1"/>
  <c r="AG169" i="6"/>
  <c r="AE169" i="6"/>
  <c r="AF169" i="6" s="1"/>
  <c r="AG168" i="6"/>
  <c r="AE168" i="6"/>
  <c r="AF168" i="6" s="1"/>
  <c r="AG167" i="6"/>
  <c r="AE167" i="6"/>
  <c r="AF167" i="6" s="1"/>
  <c r="AG166" i="6"/>
  <c r="AE166" i="6"/>
  <c r="AF166" i="6" s="1"/>
  <c r="AG165" i="6"/>
  <c r="AE165" i="6"/>
  <c r="AF165" i="6" s="1"/>
  <c r="AG164" i="6"/>
  <c r="AE164" i="6"/>
  <c r="AF164" i="6" s="1"/>
  <c r="AG163" i="6"/>
  <c r="AE163" i="6"/>
  <c r="AF163" i="6" s="1"/>
  <c r="AG162" i="6"/>
  <c r="AE162" i="6"/>
  <c r="AF162" i="6" s="1"/>
  <c r="AG161" i="6"/>
  <c r="AE161" i="6"/>
  <c r="AF161" i="6" s="1"/>
  <c r="AG160" i="6"/>
  <c r="AE160" i="6"/>
  <c r="AF160" i="6" s="1"/>
  <c r="AG159" i="6"/>
  <c r="AE159" i="6"/>
  <c r="AF159" i="6" s="1"/>
  <c r="AG158" i="6"/>
  <c r="AE158" i="6"/>
  <c r="AF158" i="6" s="1"/>
  <c r="AG157" i="6"/>
  <c r="AE157" i="6"/>
  <c r="AF157" i="6" s="1"/>
  <c r="AG156" i="6"/>
  <c r="AE156" i="6"/>
  <c r="AF156" i="6" s="1"/>
  <c r="AG155" i="6"/>
  <c r="AE155" i="6"/>
  <c r="AF155" i="6" s="1"/>
  <c r="AG154" i="6"/>
  <c r="AE154" i="6"/>
  <c r="AF154" i="6" s="1"/>
  <c r="AG153" i="6"/>
  <c r="AE153" i="6"/>
  <c r="AF153" i="6" s="1"/>
  <c r="AG152" i="6"/>
  <c r="AE152" i="6"/>
  <c r="AF152" i="6" s="1"/>
  <c r="AG151" i="6"/>
  <c r="AE151" i="6"/>
  <c r="AF151" i="6" s="1"/>
  <c r="AG150" i="6"/>
  <c r="AE150" i="6"/>
  <c r="AF150" i="6" s="1"/>
  <c r="AG149" i="6"/>
  <c r="AE149" i="6"/>
  <c r="AF149" i="6" s="1"/>
  <c r="AG148" i="6"/>
  <c r="AE148" i="6"/>
  <c r="AF148" i="6" s="1"/>
  <c r="AG147" i="6"/>
  <c r="AE147" i="6"/>
  <c r="AF147" i="6" s="1"/>
  <c r="AG146" i="6"/>
  <c r="AE146" i="6"/>
  <c r="AF146" i="6" s="1"/>
  <c r="AG145" i="6"/>
  <c r="AE145" i="6"/>
  <c r="AF145" i="6" s="1"/>
  <c r="AG144" i="6"/>
  <c r="AE144" i="6"/>
  <c r="AF144" i="6" s="1"/>
  <c r="AG143" i="6"/>
  <c r="AE143" i="6"/>
  <c r="AF143" i="6" s="1"/>
  <c r="AG142" i="6"/>
  <c r="AE142" i="6"/>
  <c r="AF142" i="6" s="1"/>
  <c r="AG141" i="6"/>
  <c r="AE141" i="6"/>
  <c r="AF141" i="6" s="1"/>
  <c r="AG140" i="6"/>
  <c r="AE140" i="6"/>
  <c r="AF140" i="6" s="1"/>
  <c r="AG139" i="6"/>
  <c r="AE139" i="6"/>
  <c r="AF139" i="6" s="1"/>
  <c r="AG138" i="6"/>
  <c r="AE138" i="6"/>
  <c r="AF138" i="6" s="1"/>
  <c r="AG137" i="6"/>
  <c r="AE137" i="6"/>
  <c r="AF137" i="6" s="1"/>
  <c r="AG136" i="6"/>
  <c r="AE136" i="6"/>
  <c r="AF136" i="6" s="1"/>
  <c r="AG135" i="6"/>
  <c r="AE135" i="6"/>
  <c r="AF135" i="6" s="1"/>
  <c r="AG134" i="6"/>
  <c r="AE134" i="6"/>
  <c r="AF134" i="6" s="1"/>
  <c r="AG133" i="6"/>
  <c r="AE133" i="6"/>
  <c r="AF133" i="6" s="1"/>
  <c r="AG132" i="6"/>
  <c r="AE132" i="6"/>
  <c r="AF132" i="6" s="1"/>
  <c r="AG131" i="6"/>
  <c r="AE131" i="6"/>
  <c r="AF131" i="6" s="1"/>
  <c r="AG130" i="6"/>
  <c r="AE130" i="6"/>
  <c r="AF130" i="6" s="1"/>
  <c r="AG129" i="6"/>
  <c r="AE129" i="6"/>
  <c r="AF129" i="6" s="1"/>
  <c r="AG128" i="6"/>
  <c r="AE128" i="6"/>
  <c r="AF128" i="6" s="1"/>
  <c r="AG127" i="6"/>
  <c r="AE127" i="6"/>
  <c r="AF127" i="6" s="1"/>
  <c r="AG126" i="6"/>
  <c r="AE126" i="6"/>
  <c r="AF126" i="6" s="1"/>
  <c r="AG125" i="6"/>
  <c r="AE125" i="6"/>
  <c r="AF125" i="6" s="1"/>
  <c r="AG124" i="6"/>
  <c r="AE124" i="6"/>
  <c r="AF124" i="6" s="1"/>
  <c r="AG123" i="6"/>
  <c r="AE123" i="6"/>
  <c r="AF123" i="6" s="1"/>
  <c r="AG122" i="6"/>
  <c r="AE122" i="6"/>
  <c r="AF122" i="6" s="1"/>
  <c r="AG121" i="6"/>
  <c r="AE121" i="6"/>
  <c r="AF121" i="6" s="1"/>
  <c r="AG120" i="6"/>
  <c r="AE120" i="6"/>
  <c r="AF120" i="6" s="1"/>
  <c r="AG119" i="6"/>
  <c r="AE119" i="6"/>
  <c r="AF119" i="6" s="1"/>
  <c r="AG118" i="6"/>
  <c r="AE118" i="6"/>
  <c r="AF118" i="6" s="1"/>
  <c r="AG117" i="6"/>
  <c r="AE117" i="6"/>
  <c r="AF117" i="6" s="1"/>
  <c r="AG116" i="6"/>
  <c r="AE116" i="6"/>
  <c r="AF116" i="6" s="1"/>
  <c r="AG115" i="6"/>
  <c r="AE115" i="6"/>
  <c r="AF115" i="6" s="1"/>
  <c r="AG114" i="6"/>
  <c r="AE114" i="6"/>
  <c r="AF114" i="6" s="1"/>
  <c r="AG113" i="6"/>
  <c r="AE113" i="6"/>
  <c r="AF113" i="6" s="1"/>
  <c r="AG112" i="6"/>
  <c r="AE112" i="6"/>
  <c r="AF112" i="6" s="1"/>
  <c r="AG111" i="6"/>
  <c r="AE111" i="6"/>
  <c r="AF111" i="6" s="1"/>
  <c r="AG110" i="6"/>
  <c r="AE110" i="6"/>
  <c r="AF110" i="6" s="1"/>
  <c r="AG109" i="6"/>
  <c r="AE109" i="6"/>
  <c r="AF109" i="6" s="1"/>
  <c r="AG108" i="6"/>
  <c r="AE108" i="6"/>
  <c r="AF108" i="6" s="1"/>
  <c r="AG107" i="6"/>
  <c r="AE107" i="6"/>
  <c r="AF107" i="6" s="1"/>
  <c r="AG106" i="6"/>
  <c r="AE106" i="6"/>
  <c r="AF106" i="6" s="1"/>
  <c r="AG105" i="6"/>
  <c r="AE105" i="6"/>
  <c r="AF105" i="6" s="1"/>
  <c r="AG104" i="6"/>
  <c r="AE104" i="6"/>
  <c r="AF104" i="6" s="1"/>
  <c r="AG103" i="6"/>
  <c r="AE103" i="6"/>
  <c r="AF103" i="6" s="1"/>
  <c r="AG102" i="6"/>
  <c r="AE102" i="6"/>
  <c r="AF102" i="6" s="1"/>
  <c r="AG101" i="6"/>
  <c r="AE101" i="6"/>
  <c r="AF101" i="6" s="1"/>
  <c r="AG100" i="6"/>
  <c r="AE100" i="6"/>
  <c r="AF100" i="6" s="1"/>
  <c r="AG99" i="6"/>
  <c r="AE99" i="6"/>
  <c r="AF99" i="6" s="1"/>
  <c r="AG98" i="6"/>
  <c r="AE98" i="6"/>
  <c r="AF98" i="6" s="1"/>
  <c r="AG97" i="6"/>
  <c r="AE97" i="6"/>
  <c r="AF97" i="6" s="1"/>
  <c r="AG96" i="6"/>
  <c r="AE96" i="6"/>
  <c r="AF96" i="6" s="1"/>
  <c r="AG95" i="6"/>
  <c r="AE95" i="6"/>
  <c r="AF95" i="6" s="1"/>
  <c r="AG94" i="6"/>
  <c r="AE94" i="6"/>
  <c r="AF94" i="6" s="1"/>
  <c r="AG93" i="6"/>
  <c r="AE93" i="6"/>
  <c r="AF93" i="6" s="1"/>
  <c r="AG92" i="6"/>
  <c r="AE92" i="6"/>
  <c r="AF92" i="6" s="1"/>
  <c r="AG91" i="6"/>
  <c r="AE91" i="6"/>
  <c r="AF91" i="6" s="1"/>
  <c r="AG90" i="6"/>
  <c r="AE90" i="6"/>
  <c r="AF90" i="6" s="1"/>
  <c r="AG89" i="6"/>
  <c r="AE89" i="6"/>
  <c r="AF89" i="6" s="1"/>
  <c r="AG88" i="6"/>
  <c r="AE88" i="6"/>
  <c r="AF88" i="6" s="1"/>
  <c r="AG87" i="6"/>
  <c r="AE87" i="6"/>
  <c r="AF87" i="6" s="1"/>
  <c r="AG86" i="6"/>
  <c r="AE86" i="6"/>
  <c r="AF86" i="6" s="1"/>
  <c r="AG85" i="6"/>
  <c r="AE85" i="6"/>
  <c r="AF85" i="6" s="1"/>
  <c r="AG84" i="6"/>
  <c r="AE84" i="6"/>
  <c r="AF84" i="6" s="1"/>
  <c r="AG83" i="6"/>
  <c r="AE83" i="6"/>
  <c r="AF83" i="6" s="1"/>
  <c r="AG82" i="6"/>
  <c r="AE82" i="6"/>
  <c r="AF82" i="6" s="1"/>
  <c r="AG81" i="6"/>
  <c r="AE81" i="6"/>
  <c r="AF81" i="6" s="1"/>
  <c r="AG80" i="6"/>
  <c r="AE80" i="6"/>
  <c r="AF80" i="6" s="1"/>
  <c r="AG79" i="6"/>
  <c r="AE79" i="6"/>
  <c r="AF79" i="6" s="1"/>
  <c r="AG78" i="6"/>
  <c r="AE78" i="6"/>
  <c r="AF78" i="6" s="1"/>
  <c r="AG77" i="6"/>
  <c r="AE77" i="6"/>
  <c r="AF77" i="6" s="1"/>
  <c r="AG76" i="6"/>
  <c r="AE76" i="6"/>
  <c r="AF76" i="6" s="1"/>
  <c r="AG75" i="6"/>
  <c r="AE75" i="6"/>
  <c r="AF75" i="6" s="1"/>
  <c r="AG74" i="6"/>
  <c r="AE74" i="6"/>
  <c r="AF74" i="6" s="1"/>
  <c r="AG73" i="6"/>
  <c r="AE73" i="6"/>
  <c r="AF73" i="6" s="1"/>
  <c r="AG72" i="6"/>
  <c r="AE72" i="6"/>
  <c r="AF72" i="6" s="1"/>
  <c r="AG71" i="6"/>
  <c r="AE71" i="6"/>
  <c r="AF71" i="6" s="1"/>
  <c r="AG70" i="6"/>
  <c r="AE70" i="6"/>
  <c r="AF70" i="6" s="1"/>
  <c r="AG69" i="6"/>
  <c r="AE69" i="6"/>
  <c r="AF69" i="6" s="1"/>
  <c r="AG68" i="6"/>
  <c r="AE68" i="6"/>
  <c r="AF68" i="6" s="1"/>
  <c r="AG67" i="6"/>
  <c r="AE67" i="6"/>
  <c r="AF67" i="6" s="1"/>
  <c r="AG66" i="6"/>
  <c r="AE66" i="6"/>
  <c r="AF66" i="6" s="1"/>
  <c r="AG65" i="6"/>
  <c r="AE65" i="6"/>
  <c r="AF65" i="6" s="1"/>
  <c r="AG64" i="6"/>
  <c r="AE64" i="6"/>
  <c r="AF64" i="6" s="1"/>
  <c r="AG63" i="6"/>
  <c r="AE63" i="6"/>
  <c r="AF63" i="6" s="1"/>
  <c r="AG62" i="6"/>
  <c r="AE62" i="6"/>
  <c r="AF62" i="6" s="1"/>
  <c r="AG61" i="6"/>
  <c r="AE61" i="6"/>
  <c r="AF61" i="6" s="1"/>
  <c r="AG60" i="6"/>
  <c r="AE60" i="6"/>
  <c r="AF60" i="6" s="1"/>
  <c r="AG59" i="6"/>
  <c r="AE59" i="6"/>
  <c r="AF59" i="6" s="1"/>
  <c r="AG58" i="6"/>
  <c r="AE58" i="6"/>
  <c r="AF58" i="6" s="1"/>
  <c r="AG57" i="6"/>
  <c r="AE57" i="6"/>
  <c r="AF57" i="6" s="1"/>
  <c r="AG56" i="6"/>
  <c r="AE56" i="6"/>
  <c r="AF56" i="6" s="1"/>
  <c r="AG55" i="6"/>
  <c r="AE55" i="6"/>
  <c r="AF55" i="6" s="1"/>
  <c r="AG54" i="6"/>
  <c r="AE54" i="6"/>
  <c r="AF54" i="6" s="1"/>
  <c r="AG53" i="6"/>
  <c r="AE53" i="6"/>
  <c r="AF53" i="6" s="1"/>
  <c r="AG52" i="6"/>
  <c r="AE52" i="6"/>
  <c r="AF52" i="6" s="1"/>
  <c r="AG51" i="6"/>
  <c r="AE51" i="6"/>
  <c r="AF51" i="6" s="1"/>
  <c r="AG50" i="6"/>
  <c r="AE50" i="6"/>
  <c r="AF50" i="6" s="1"/>
  <c r="AG49" i="6"/>
  <c r="AE49" i="6"/>
  <c r="AF49" i="6" s="1"/>
  <c r="AG48" i="6"/>
  <c r="AE48" i="6"/>
  <c r="AF48" i="6" s="1"/>
  <c r="AG47" i="6"/>
  <c r="AE47" i="6"/>
  <c r="AF47" i="6" s="1"/>
  <c r="AG46" i="6"/>
  <c r="AE46" i="6"/>
  <c r="AF46" i="6" s="1"/>
  <c r="AG45" i="6"/>
  <c r="AE45" i="6"/>
  <c r="AF45" i="6" s="1"/>
  <c r="AG44" i="6"/>
  <c r="AE44" i="6"/>
  <c r="AF44" i="6" s="1"/>
  <c r="AG43" i="6"/>
  <c r="AE43" i="6"/>
  <c r="AF43" i="6" s="1"/>
  <c r="AG42" i="6"/>
  <c r="AE42" i="6"/>
  <c r="AF42" i="6" s="1"/>
  <c r="AG41" i="6"/>
  <c r="AE41" i="6"/>
  <c r="AF41" i="6" s="1"/>
  <c r="AG40" i="6"/>
  <c r="AE40" i="6"/>
  <c r="AF40" i="6" s="1"/>
  <c r="AG39" i="6"/>
  <c r="AE39" i="6"/>
  <c r="AF39" i="6" s="1"/>
  <c r="AG38" i="6"/>
  <c r="AE38" i="6"/>
  <c r="AF38" i="6" s="1"/>
  <c r="AG37" i="6"/>
  <c r="AE37" i="6"/>
  <c r="AF37" i="6" s="1"/>
  <c r="AG36" i="6"/>
  <c r="AE36" i="6"/>
  <c r="AF36" i="6" s="1"/>
  <c r="AG35" i="6"/>
  <c r="AE35" i="6"/>
  <c r="AF35" i="6" s="1"/>
  <c r="AG34" i="6"/>
  <c r="AE34" i="6"/>
  <c r="AF34" i="6" s="1"/>
  <c r="AG33" i="6"/>
  <c r="AE33" i="6"/>
  <c r="AF33" i="6" s="1"/>
  <c r="AG32" i="6"/>
  <c r="AE32" i="6"/>
  <c r="AF32" i="6" s="1"/>
  <c r="AG31" i="6"/>
  <c r="AE31" i="6"/>
  <c r="AF31" i="6" s="1"/>
  <c r="AG30" i="6"/>
  <c r="AE30" i="6"/>
  <c r="AF30" i="6" s="1"/>
  <c r="AG29" i="6"/>
  <c r="AE29" i="6"/>
  <c r="AF29" i="6" s="1"/>
  <c r="AG28" i="6"/>
  <c r="AE28" i="6"/>
  <c r="AF28" i="6" s="1"/>
  <c r="AG27" i="6"/>
  <c r="AE27" i="6"/>
  <c r="AF27" i="6" s="1"/>
  <c r="AG26" i="6"/>
  <c r="AE26" i="6"/>
  <c r="AF26" i="6" s="1"/>
  <c r="AG25" i="6"/>
  <c r="AE25" i="6"/>
  <c r="AF25" i="6" s="1"/>
  <c r="AG24" i="6"/>
  <c r="AE24" i="6"/>
  <c r="AF24" i="6" s="1"/>
  <c r="AG23" i="6"/>
  <c r="AE23" i="6"/>
  <c r="AF23" i="6" s="1"/>
  <c r="AG22" i="6"/>
  <c r="AE22" i="6"/>
  <c r="AF22" i="6" s="1"/>
  <c r="AG21" i="6"/>
  <c r="AE21" i="6"/>
  <c r="AF21" i="6" s="1"/>
  <c r="AG20" i="6"/>
  <c r="AE20" i="6"/>
  <c r="AF20" i="6" s="1"/>
  <c r="AG19" i="6"/>
  <c r="AE19" i="6"/>
  <c r="AF19" i="6" s="1"/>
  <c r="AG18" i="6"/>
  <c r="AE18" i="6"/>
  <c r="AF18" i="6" s="1"/>
  <c r="AG17" i="6"/>
  <c r="AE17" i="6"/>
  <c r="AF17" i="6" s="1"/>
  <c r="AG16" i="6"/>
  <c r="AE16" i="6"/>
  <c r="AF16" i="6" s="1"/>
  <c r="AG15" i="6"/>
  <c r="AE15" i="6"/>
  <c r="AF15" i="6" s="1"/>
  <c r="AG14" i="6"/>
  <c r="AE14" i="6"/>
  <c r="AF14" i="6" s="1"/>
  <c r="AG13" i="6"/>
  <c r="AE13" i="6"/>
  <c r="AF13" i="6" s="1"/>
  <c r="AG12" i="6"/>
  <c r="AE12" i="6"/>
  <c r="AF12" i="6" s="1"/>
  <c r="AG11" i="6"/>
  <c r="AE11" i="6"/>
  <c r="AF11" i="6" s="1"/>
  <c r="AG10" i="6"/>
  <c r="AE10" i="6"/>
  <c r="AF10" i="6" s="1"/>
  <c r="AG9" i="6"/>
  <c r="AE9" i="6"/>
  <c r="AF9" i="6" s="1"/>
  <c r="AG8" i="6"/>
  <c r="AE8" i="6"/>
  <c r="AF8" i="6" s="1"/>
  <c r="AG7" i="6"/>
  <c r="AE7" i="6"/>
  <c r="AF7" i="6" s="1"/>
  <c r="AG6" i="6"/>
  <c r="AE6" i="6"/>
  <c r="AF6" i="6" s="1"/>
  <c r="AG5" i="6"/>
  <c r="AE5" i="6"/>
  <c r="AF5" i="6" s="1"/>
  <c r="AG4" i="6"/>
  <c r="AE4" i="6"/>
  <c r="AF4" i="6" s="1"/>
  <c r="AG3" i="6"/>
  <c r="AE3" i="6"/>
  <c r="AF3" i="6" s="1"/>
  <c r="AG2" i="6"/>
  <c r="AE2" i="6"/>
  <c r="AF2" i="6" s="1"/>
  <c r="F5" i="7" l="1"/>
  <c r="B5" i="7"/>
  <c r="F9" i="7"/>
  <c r="G6" i="7"/>
  <c r="I8" i="7"/>
  <c r="C9" i="7"/>
  <c r="D8" i="7"/>
  <c r="J5" i="7"/>
  <c r="K9" i="7"/>
  <c r="G9" i="7"/>
  <c r="K7" i="7"/>
  <c r="B9" i="7"/>
  <c r="E8" i="7"/>
  <c r="H8" i="7"/>
  <c r="J6" i="7"/>
  <c r="B4" i="7"/>
  <c r="H6" i="7"/>
  <c r="B7" i="7"/>
  <c r="D7" i="7"/>
  <c r="E7" i="7"/>
  <c r="F7" i="7"/>
  <c r="H7" i="7"/>
  <c r="I7" i="7"/>
  <c r="B8" i="7"/>
  <c r="F8" i="7"/>
  <c r="J8" i="7"/>
  <c r="D9" i="7"/>
  <c r="H9" i="7"/>
  <c r="C4" i="7"/>
  <c r="G4" i="7"/>
  <c r="K4" i="7"/>
  <c r="E6" i="7"/>
  <c r="I6" i="7"/>
  <c r="C5" i="7"/>
  <c r="G5" i="7"/>
  <c r="K5" i="7"/>
  <c r="C8" i="7"/>
  <c r="G8" i="7"/>
  <c r="K8" i="7"/>
  <c r="E9" i="7"/>
  <c r="I9" i="7"/>
  <c r="J4" i="7"/>
  <c r="D6" i="7"/>
  <c r="AF542" i="6"/>
  <c r="G7" i="7" s="1"/>
  <c r="AF668" i="6"/>
  <c r="J7" i="7" s="1"/>
  <c r="D4" i="7"/>
  <c r="H4" i="7"/>
  <c r="B6" i="7"/>
  <c r="F6" i="7"/>
  <c r="D5" i="7"/>
  <c r="H5" i="7"/>
  <c r="C7" i="7"/>
  <c r="J9" i="7"/>
  <c r="F4" i="7"/>
  <c r="E4" i="7"/>
  <c r="I4" i="7"/>
  <c r="C6" i="7"/>
  <c r="K6" i="7"/>
  <c r="E5" i="7"/>
  <c r="I5" i="7"/>
  <c r="D10" i="7" l="1"/>
  <c r="H10" i="7"/>
  <c r="K10" i="7"/>
  <c r="L4" i="7"/>
  <c r="J10" i="7"/>
  <c r="L8" i="7"/>
  <c r="I10" i="7"/>
  <c r="C10" i="7"/>
  <c r="G10" i="7"/>
  <c r="F10" i="7"/>
  <c r="E10" i="7"/>
  <c r="L9" i="7"/>
  <c r="L5" i="7"/>
  <c r="B10" i="7"/>
  <c r="L6" i="7"/>
  <c r="L7" i="7"/>
  <c r="L10" i="7" l="1"/>
</calcChain>
</file>

<file path=xl/sharedStrings.xml><?xml version="1.0" encoding="utf-8"?>
<sst xmlns="http://schemas.openxmlformats.org/spreadsheetml/2006/main" count="6787" uniqueCount="2130">
  <si>
    <t>สบ.</t>
  </si>
  <si>
    <t>ประจำ มทบ.25</t>
  </si>
  <si>
    <t>มทบ.25</t>
  </si>
  <si>
    <t>พธ.</t>
  </si>
  <si>
    <t>มทบ.29</t>
  </si>
  <si>
    <t>ส.</t>
  </si>
  <si>
    <t>นปก.ประจำ มทบ.21</t>
  </si>
  <si>
    <t>มทบ.21</t>
  </si>
  <si>
    <t>สพ.</t>
  </si>
  <si>
    <t>ประจำ มทบ.27</t>
  </si>
  <si>
    <t>มทบ.27</t>
  </si>
  <si>
    <t>ร.</t>
  </si>
  <si>
    <t>นปก.ประจำ มทบ.24</t>
  </si>
  <si>
    <t>มทบ.24</t>
  </si>
  <si>
    <t>ประจำ มทบ.26</t>
  </si>
  <si>
    <t>มทบ.26</t>
  </si>
  <si>
    <t>ช.</t>
  </si>
  <si>
    <t>ประจำ มทบ.21</t>
  </si>
  <si>
    <t>พ.</t>
  </si>
  <si>
    <t>ขส.</t>
  </si>
  <si>
    <t>ม.</t>
  </si>
  <si>
    <t>ขว.</t>
  </si>
  <si>
    <t>ป.</t>
  </si>
  <si>
    <t>ประจำ มทบ.22</t>
  </si>
  <si>
    <t>มทบ.22</t>
  </si>
  <si>
    <t>ประจำ มทบ.29</t>
  </si>
  <si>
    <t>ธน.</t>
  </si>
  <si>
    <t>นปก.ประจำ มทบ.22</t>
  </si>
  <si>
    <t>ประจำ มทบ.24</t>
  </si>
  <si>
    <t>นปก.ประจำ มทบ.23</t>
  </si>
  <si>
    <t>มทบ.23</t>
  </si>
  <si>
    <t>นปก.ประจำ มทบ.28</t>
  </si>
  <si>
    <t>มทบ.28</t>
  </si>
  <si>
    <t>กง.</t>
  </si>
  <si>
    <t>กส.</t>
  </si>
  <si>
    <t>ประจำ มทบ.23</t>
  </si>
  <si>
    <t>ประจำ มทบ.28</t>
  </si>
  <si>
    <t>สห.</t>
  </si>
  <si>
    <t>ประจำ มทบ.210</t>
  </si>
  <si>
    <t>มทบ.210</t>
  </si>
  <si>
    <t>ผท.</t>
  </si>
  <si>
    <t>ดย.</t>
  </si>
  <si>
    <t>สรก. มทบ.26</t>
  </si>
  <si>
    <t>สรก.มทบ.21</t>
  </si>
  <si>
    <t>สรก. มทบ.27</t>
  </si>
  <si>
    <t>สรก. มทบ.24</t>
  </si>
  <si>
    <t>สรก. มทบ.23</t>
  </si>
  <si>
    <t>สรก.มทบ.25</t>
  </si>
  <si>
    <t>สรก. มทบ.21</t>
  </si>
  <si>
    <t>พักราชการ มทบ.22</t>
  </si>
  <si>
    <t>พักราชการ มทบ.210</t>
  </si>
  <si>
    <t>พักราชการ มทบ.28</t>
  </si>
  <si>
    <t>พักราชการ มทบ.23</t>
  </si>
  <si>
    <t>พักราชการ มทบ.21</t>
  </si>
  <si>
    <t>ลำดับ</t>
  </si>
  <si>
    <t>ยศ</t>
  </si>
  <si>
    <t>ชื่อ</t>
  </si>
  <si>
    <t>นามสกุล</t>
  </si>
  <si>
    <t>สังกัด</t>
  </si>
  <si>
    <t>ตำแหน่ง</t>
  </si>
  <si>
    <t>เหล่า</t>
  </si>
  <si>
    <t>กำเนิด</t>
  </si>
  <si>
    <t>วันเกิด</t>
  </si>
  <si>
    <t>วันขึ้นทะเบียน</t>
  </si>
  <si>
    <t>วันที่บรรจุ</t>
  </si>
  <si>
    <t>วันที่ครองยศ</t>
  </si>
  <si>
    <t>เงินเดือน(ปัจจุบัน)</t>
  </si>
  <si>
    <t>อายุ</t>
  </si>
  <si>
    <t>ปีเกษียณ</t>
  </si>
  <si>
    <t>พ.อ.(พ.)</t>
  </si>
  <si>
    <t>ขจิต</t>
  </si>
  <si>
    <t>มกราภิรมย์</t>
  </si>
  <si>
    <t>นร.</t>
  </si>
  <si>
    <t>4 มีนาคม 2509</t>
  </si>
  <si>
    <t>29 สิงหาคม 2527</t>
  </si>
  <si>
    <t>25 มกราคม 2532</t>
  </si>
  <si>
    <t>13 เมษายน 2563</t>
  </si>
  <si>
    <t xml:space="preserve">น.5/เยียวยา 2 (74,320.00) </t>
  </si>
  <si>
    <t>พิเชฐ</t>
  </si>
  <si>
    <t>เจียมใจ</t>
  </si>
  <si>
    <t>27 เมษายน 2511</t>
  </si>
  <si>
    <t>29 กรกฎาคม 2530</t>
  </si>
  <si>
    <t>1 มกราคม 2536</t>
  </si>
  <si>
    <t>1 เมษายน 2566</t>
  </si>
  <si>
    <t>สาธิต</t>
  </si>
  <si>
    <t>จตุวงศ์</t>
  </si>
  <si>
    <t>15 มีนาคม 2509</t>
  </si>
  <si>
    <t>2 เมษายน 2561</t>
  </si>
  <si>
    <t xml:space="preserve">น.5/เยียวยา 1 (72,060.00) </t>
  </si>
  <si>
    <t>สุรพล</t>
  </si>
  <si>
    <t>การปลูก</t>
  </si>
  <si>
    <t>นป.</t>
  </si>
  <si>
    <t>28 เมษายน 2507</t>
  </si>
  <si>
    <t>14 กันยายน 2526</t>
  </si>
  <si>
    <t>30 เมษายน 2527</t>
  </si>
  <si>
    <t>1 ตุลาคม 2565</t>
  </si>
  <si>
    <t xml:space="preserve">น.5/27 (66,960.00) </t>
  </si>
  <si>
    <t>พ.อ.(พ.)หญิง</t>
  </si>
  <si>
    <t>กมลชนก</t>
  </si>
  <si>
    <t>มาศิริ</t>
  </si>
  <si>
    <t>24 กุมภาพันธ์ 2507</t>
  </si>
  <si>
    <t>-</t>
  </si>
  <si>
    <t>28 เมษายน 2529</t>
  </si>
  <si>
    <t>7 ตุลาคม 2564</t>
  </si>
  <si>
    <t xml:space="preserve">น.5/เยียวยา 1.5 (73,190.00) </t>
  </si>
  <si>
    <t>ชาคริต</t>
  </si>
  <si>
    <t>สนิทพ่วง</t>
  </si>
  <si>
    <t>27 พฤศจิกายน 2509</t>
  </si>
  <si>
    <t>4 ตุลาคม 2561</t>
  </si>
  <si>
    <t>พิจิตร</t>
  </si>
  <si>
    <t>ไผ่นาค</t>
  </si>
  <si>
    <t>30 พฤศจิกายน 2508</t>
  </si>
  <si>
    <t>1 เมษายน 2565</t>
  </si>
  <si>
    <t>วทัญญู</t>
  </si>
  <si>
    <t>หลวงเทพ</t>
  </si>
  <si>
    <t>22 มิถุนายน 2511</t>
  </si>
  <si>
    <t>19 สิงหาคม 2529</t>
  </si>
  <si>
    <t>25 มกราคม 2534</t>
  </si>
  <si>
    <t>1 ตุลาคม 2566</t>
  </si>
  <si>
    <t xml:space="preserve">น.5/เยียวยา 0.5 (70,360.00) </t>
  </si>
  <si>
    <t>วันชัย</t>
  </si>
  <si>
    <t>22 พฤศจิกายน 2525</t>
  </si>
  <si>
    <t>สฤษดิ์</t>
  </si>
  <si>
    <t>สิงหโยธิน</t>
  </si>
  <si>
    <t>10 มีนาคม 2509</t>
  </si>
  <si>
    <t>11 ตุลาคม 2562</t>
  </si>
  <si>
    <t>ฉัตรชัย</t>
  </si>
  <si>
    <t>สรสิทธิ์</t>
  </si>
  <si>
    <t>11 ตุลาคม 2509</t>
  </si>
  <si>
    <t>29 สิงหาคม 2529</t>
  </si>
  <si>
    <t>11 เมษายน 2559</t>
  </si>
  <si>
    <t>ธนัชพงศ์</t>
  </si>
  <si>
    <t>นันทสิริสิทธิ์</t>
  </si>
  <si>
    <t>3 ตุลาคม 2509</t>
  </si>
  <si>
    <t>20 สิงหาคม 2528</t>
  </si>
  <si>
    <t>3 พฤษภาคม 2528</t>
  </si>
  <si>
    <t>สมลักษณ์</t>
  </si>
  <si>
    <t>25 มกราคม 2533</t>
  </si>
  <si>
    <t>สุวัฒนชัย</t>
  </si>
  <si>
    <t>เนื้อนวลสุวรรณ</t>
  </si>
  <si>
    <t>4 กันยายน 2507</t>
  </si>
  <si>
    <t>24 ตุลาคม 2526</t>
  </si>
  <si>
    <t>1 เมษายน 2531</t>
  </si>
  <si>
    <t>3 เมษายน 2560</t>
  </si>
  <si>
    <t>เกียรติชัย</t>
  </si>
  <si>
    <t>ชิงสกล</t>
  </si>
  <si>
    <t>นพท.</t>
  </si>
  <si>
    <t>15 กรกฎาคม 2510</t>
  </si>
  <si>
    <t>1 มิถุนายน 2529</t>
  </si>
  <si>
    <t>1 เมษายน 2535</t>
  </si>
  <si>
    <t>1 ตุลาคม 2560</t>
  </si>
  <si>
    <t xml:space="preserve">น.5/28 (69,040.00) </t>
  </si>
  <si>
    <t>ชวฤทธ์ณัฏฐ์</t>
  </si>
  <si>
    <t>ศุภกิจ</t>
  </si>
  <si>
    <t>13 มิถุนายน 2509</t>
  </si>
  <si>
    <t>เกียรติพงศ์</t>
  </si>
  <si>
    <t>โกสุมาศ</t>
  </si>
  <si>
    <t>28 กรกฎาคม 2508</t>
  </si>
  <si>
    <t>2 เมษายน 2564</t>
  </si>
  <si>
    <t>ไฉน</t>
  </si>
  <si>
    <t>บัวแย้ม</t>
  </si>
  <si>
    <t>ประจำ บก.มทบ.21</t>
  </si>
  <si>
    <t>21 สิงหาคม 2507</t>
  </si>
  <si>
    <t>11 กันยายน 2566</t>
  </si>
  <si>
    <t>พงศ์อิษฎา</t>
  </si>
  <si>
    <t>รัตนพิทยานุกุล</t>
  </si>
  <si>
    <t>4 พฤศจิกายน 2506</t>
  </si>
  <si>
    <t>6 ตุลาคม 2526</t>
  </si>
  <si>
    <t>29 กุมภาพันธ์ 2531</t>
  </si>
  <si>
    <t>พ.อ.</t>
  </si>
  <si>
    <t>สุวรรณ</t>
  </si>
  <si>
    <t>บุญวิจิตร</t>
  </si>
  <si>
    <t>10 กุมภาพันธ์ 2507</t>
  </si>
  <si>
    <t>4 มกราคม 2528</t>
  </si>
  <si>
    <t>30 เมษายน 2528</t>
  </si>
  <si>
    <t>8 ธันวาคม 2566</t>
  </si>
  <si>
    <t xml:space="preserve">น.4/เยียวยา 1 (60,830.00) </t>
  </si>
  <si>
    <t>สมศักดิ์</t>
  </si>
  <si>
    <t>มงคลชาติ</t>
  </si>
  <si>
    <t>20 มีนาคม 2507</t>
  </si>
  <si>
    <t>30 เมษายน 2526</t>
  </si>
  <si>
    <t>12 ธันวาคม 2566</t>
  </si>
  <si>
    <t>ดำรงศักดิ์</t>
  </si>
  <si>
    <t>แสงทองสี</t>
  </si>
  <si>
    <t>5 พฤศจิกายน 2506</t>
  </si>
  <si>
    <t>20 ตุลาคม 2525</t>
  </si>
  <si>
    <t>1 เมษายน 2526</t>
  </si>
  <si>
    <t>7 กรกฎาคม 2565</t>
  </si>
  <si>
    <t xml:space="preserve">น.4/เยียวยา 0.5 (59,500.00) </t>
  </si>
  <si>
    <t>พ.ท.</t>
  </si>
  <si>
    <t>นิกร</t>
  </si>
  <si>
    <t>คะสูงเนิน</t>
  </si>
  <si>
    <t>27 พฤศจิกายน 2506</t>
  </si>
  <si>
    <t>1 พฤศจิกายน 2527</t>
  </si>
  <si>
    <t>30 เมษายน 2530</t>
  </si>
  <si>
    <t>10 สิงหาคม 2566</t>
  </si>
  <si>
    <t xml:space="preserve">น.3/30 (49,830.00) </t>
  </si>
  <si>
    <t>บพิตร</t>
  </si>
  <si>
    <t>รั้งกลาง</t>
  </si>
  <si>
    <t>1 พฤศจิกายน 2528</t>
  </si>
  <si>
    <t>30 เมษายน 2531</t>
  </si>
  <si>
    <t xml:space="preserve">น.4/28.5 (57,500.00) </t>
  </si>
  <si>
    <t>พ.ท.หญิง</t>
  </si>
  <si>
    <t>ปราณี</t>
  </si>
  <si>
    <t>โสมาบุตร</t>
  </si>
  <si>
    <t>นรพ.</t>
  </si>
  <si>
    <t>15 ตุลาคม 2506</t>
  </si>
  <si>
    <t>27 เมษายน 2528</t>
  </si>
  <si>
    <t>1 กรกฎาคม 2553</t>
  </si>
  <si>
    <t>ธนภัทร</t>
  </si>
  <si>
    <t>วงศ์สูงยาง</t>
  </si>
  <si>
    <t>24 มกราคม 2507</t>
  </si>
  <si>
    <t>4 ตุลาคม 2527</t>
  </si>
  <si>
    <t>1 ตุลาคม 2536</t>
  </si>
  <si>
    <t xml:space="preserve">น.4/25.5 (52,260.00) </t>
  </si>
  <si>
    <t>ยงยุทธ</t>
  </si>
  <si>
    <t>สาริโก</t>
  </si>
  <si>
    <t>13 พฤศจิกายน 2506</t>
  </si>
  <si>
    <t>9 กันยายน 2524</t>
  </si>
  <si>
    <t>30 เมษายน 2525</t>
  </si>
  <si>
    <t>18 กุมภาพันธ์ 2557</t>
  </si>
  <si>
    <t xml:space="preserve">น.3/เยียวยา 2 (58,390.00) </t>
  </si>
  <si>
    <t>ยอดชาย</t>
  </si>
  <si>
    <t>สุริยันต์</t>
  </si>
  <si>
    <t>นนส.</t>
  </si>
  <si>
    <t>12 มีนาคม 2507</t>
  </si>
  <si>
    <t>7 มกราคม 2525</t>
  </si>
  <si>
    <t>บุญเลิศ</t>
  </si>
  <si>
    <t>พิมสิงห์</t>
  </si>
  <si>
    <t>8 กุมภาพันธ์ 2507</t>
  </si>
  <si>
    <t>8 พฤศจิกายน 2549</t>
  </si>
  <si>
    <t xml:space="preserve">น.3/29 (48,200.00) </t>
  </si>
  <si>
    <t>พ.ต.</t>
  </si>
  <si>
    <t>ทวี</t>
  </si>
  <si>
    <t>เวียงสิมา</t>
  </si>
  <si>
    <t>20 เมษายน 2507</t>
  </si>
  <si>
    <t>22 ธันวาคม 2526</t>
  </si>
  <si>
    <t>22 พฤศจิกายน 2562</t>
  </si>
  <si>
    <t xml:space="preserve">น.3/เยียวยา 1.5 (57,500.00) </t>
  </si>
  <si>
    <t>สากล</t>
  </si>
  <si>
    <t>กล่ำสมุทร</t>
  </si>
  <si>
    <t>21 กันยายน 2507</t>
  </si>
  <si>
    <t>22 ตุลาคม 2527</t>
  </si>
  <si>
    <t>7 พฤษภาคม 2529</t>
  </si>
  <si>
    <t xml:space="preserve">น.3/31 (51,450.00) </t>
  </si>
  <si>
    <t>สมชาย</t>
  </si>
  <si>
    <t>ตั้งพงษ์</t>
  </si>
  <si>
    <t>18 ตุลาคม 2527</t>
  </si>
  <si>
    <t xml:space="preserve">น.3/เยียวยา 0.5 (55,720.00) </t>
  </si>
  <si>
    <t>สำรวย</t>
  </si>
  <si>
    <t>เกียนประโคน</t>
  </si>
  <si>
    <t>10 เมษายน 2507</t>
  </si>
  <si>
    <t>4 พฤศจิกายน 2528</t>
  </si>
  <si>
    <t>12 พฤษภาคม 2566</t>
  </si>
  <si>
    <t xml:space="preserve">น.2/เยียวยา 6 (47,380.00) </t>
  </si>
  <si>
    <t>นิพนธ์</t>
  </si>
  <si>
    <t>ดอกแก้วกลาง</t>
  </si>
  <si>
    <t>12 พฤษภาคม 2507</t>
  </si>
  <si>
    <t>5 ตุลาคม 2564</t>
  </si>
  <si>
    <t xml:space="preserve">น.2/เยียวยา 8.5 (51,450.00) </t>
  </si>
  <si>
    <t>บุญร่วม</t>
  </si>
  <si>
    <t>จันทะบาล</t>
  </si>
  <si>
    <t>18 มกราคม 2507</t>
  </si>
  <si>
    <t>ปัญญาวุธ</t>
  </si>
  <si>
    <t>รสจันทร์</t>
  </si>
  <si>
    <t>16 สิงหาคม 2507</t>
  </si>
  <si>
    <t>1 พฤษภาคม 2528</t>
  </si>
  <si>
    <t xml:space="preserve">น.3/32.5 (53,950.00) </t>
  </si>
  <si>
    <t>สุขสอาด</t>
  </si>
  <si>
    <t>23 ธันวาคม 2506</t>
  </si>
  <si>
    <t>1 มกราคม 2524</t>
  </si>
  <si>
    <t xml:space="preserve">น.3/เยียวยา 1 (56,610.00) </t>
  </si>
  <si>
    <t>เติมเนตร</t>
  </si>
  <si>
    <t>วงษ์ละคร</t>
  </si>
  <si>
    <t>19 กันยายน 2507</t>
  </si>
  <si>
    <t>1 พฤษภาคม 2529</t>
  </si>
  <si>
    <t>1 กรกฎาคม 2564</t>
  </si>
  <si>
    <t xml:space="preserve">น.2/เยียวยา 6.5 (48,200.00) </t>
  </si>
  <si>
    <t>ร.อ.</t>
  </si>
  <si>
    <t>คำดวง</t>
  </si>
  <si>
    <t>29 มีนาคม 2507</t>
  </si>
  <si>
    <t>27 ธันวาคม 2527</t>
  </si>
  <si>
    <t>17 กรกฎาคม 2530</t>
  </si>
  <si>
    <t>1 พฤศจิกายน 2566</t>
  </si>
  <si>
    <t xml:space="preserve">น.1/เยียวยา 5 (45,750.00) </t>
  </si>
  <si>
    <t>ร.ท.</t>
  </si>
  <si>
    <t>มณทล</t>
  </si>
  <si>
    <t>อนุกูล</t>
  </si>
  <si>
    <t>16 มกราคม 2507</t>
  </si>
  <si>
    <t>3 พฤษภาคม 2526</t>
  </si>
  <si>
    <t>1 มิถุนายน 2566</t>
  </si>
  <si>
    <t xml:space="preserve">น.1/เยียวยา 4.5 (44,930.00) </t>
  </si>
  <si>
    <t>วรพล</t>
  </si>
  <si>
    <t>พุกทอง</t>
  </si>
  <si>
    <t>กองหนุน</t>
  </si>
  <si>
    <t>19 ธันวาคม 2506</t>
  </si>
  <si>
    <t>2 พฤษภาคม 2527</t>
  </si>
  <si>
    <t>26 มิถุนายน 2529</t>
  </si>
  <si>
    <t>1 มิถุนายน 2565</t>
  </si>
  <si>
    <t xml:space="preserve">น.1/เยียวยา 5.5 (46,560.00) </t>
  </si>
  <si>
    <t>อรุณ</t>
  </si>
  <si>
    <t>จุมพลหล้า</t>
  </si>
  <si>
    <t>14 กรกฎาคม 2507</t>
  </si>
  <si>
    <t>9 กุมภาพันธ์ 2526</t>
  </si>
  <si>
    <t xml:space="preserve">น.1/เยียวยา 1.5 (40,560.00) </t>
  </si>
  <si>
    <t>ไชยา</t>
  </si>
  <si>
    <t>ไชยผล</t>
  </si>
  <si>
    <t>4 ตุลาคม 2506</t>
  </si>
  <si>
    <t>1 พฤษภาคม 2527</t>
  </si>
  <si>
    <t>วิชัย</t>
  </si>
  <si>
    <t>คงนิล</t>
  </si>
  <si>
    <t>16 กันยายน 2507</t>
  </si>
  <si>
    <t xml:space="preserve">น.1/เยียวยา 6.5 (48,200.00) </t>
  </si>
  <si>
    <t>สมพิษ</t>
  </si>
  <si>
    <t>ยะวงษา</t>
  </si>
  <si>
    <t>26 พฤศจิกายน 2506</t>
  </si>
  <si>
    <t>สุทิน</t>
  </si>
  <si>
    <t>แก้วชัย</t>
  </si>
  <si>
    <t>12 ตุลาคม 2506</t>
  </si>
  <si>
    <t>30 เมษายน 2529</t>
  </si>
  <si>
    <t>ชูพงษ์</t>
  </si>
  <si>
    <t>จรัญญา</t>
  </si>
  <si>
    <t>1 มกราคม 2507</t>
  </si>
  <si>
    <t>ทรงเดช</t>
  </si>
  <si>
    <t>ปัดจังหรีด</t>
  </si>
  <si>
    <t>6 ตุลาคม 2506</t>
  </si>
  <si>
    <t>21 ธันวาคม 2526</t>
  </si>
  <si>
    <t>20 เมษายน 2527</t>
  </si>
  <si>
    <t>ประภาส</t>
  </si>
  <si>
    <t>ชนะเพีย</t>
  </si>
  <si>
    <t>30 ธันวาคม 2506</t>
  </si>
  <si>
    <t xml:space="preserve">น.1/เยียวยา 3.5 (43,300.00) </t>
  </si>
  <si>
    <t>ประมวล</t>
  </si>
  <si>
    <t>อุปมะ</t>
  </si>
  <si>
    <t>24 ตุลาคม 2506</t>
  </si>
  <si>
    <t>26 มีนาคม 2528</t>
  </si>
  <si>
    <t>1 สิงหาคม 2563</t>
  </si>
  <si>
    <t>อภิเดช</t>
  </si>
  <si>
    <t>ปุราทะกา</t>
  </si>
  <si>
    <t>26 สิงหาคม 2507</t>
  </si>
  <si>
    <t>25 ธันวาคม 2525</t>
  </si>
  <si>
    <t xml:space="preserve">น.1/เยียวยา 6 (47,380.00) </t>
  </si>
  <si>
    <t>ประสงค์</t>
  </si>
  <si>
    <t>ภักดิ์ศรีวงศ์</t>
  </si>
  <si>
    <t>28 พฤศจิกายน 2506</t>
  </si>
  <si>
    <t>22 พฤศจิกายน 2526</t>
  </si>
  <si>
    <t xml:space="preserve">น.1/เยียวยา 9.5 (53,080.00) </t>
  </si>
  <si>
    <t>วิฑูรย์</t>
  </si>
  <si>
    <t>สาระธรรม</t>
  </si>
  <si>
    <t>24 มีนาคม 2507</t>
  </si>
  <si>
    <t>16 กุมภาพันธ์ 2526</t>
  </si>
  <si>
    <t>วิรัตน์</t>
  </si>
  <si>
    <t>พลอยนิน</t>
  </si>
  <si>
    <t>27 สิงหาคม 2507</t>
  </si>
  <si>
    <t>2 พฤศจิกายน 2528</t>
  </si>
  <si>
    <t>7 ธันวาคม 2532</t>
  </si>
  <si>
    <t xml:space="preserve">น.1/45 (37,580.00) </t>
  </si>
  <si>
    <t>วิเชียร</t>
  </si>
  <si>
    <t>โพธิ์พยัคฆ์</t>
  </si>
  <si>
    <t>5 เมษายน 2507</t>
  </si>
  <si>
    <t>26 มิถุนายน 2532</t>
  </si>
  <si>
    <t xml:space="preserve">น.1/43.5 (35,810.00) </t>
  </si>
  <si>
    <t>วิโรจน์</t>
  </si>
  <si>
    <t>บรรจงจิตร</t>
  </si>
  <si>
    <t>9 กันยายน 2507</t>
  </si>
  <si>
    <t xml:space="preserve">น.1/เยียวยา 4 (44,130.00) </t>
  </si>
  <si>
    <t>สรายุทธ</t>
  </si>
  <si>
    <t>จิรสินวรพงศ์</t>
  </si>
  <si>
    <t>18 กรกฎาคม 2507</t>
  </si>
  <si>
    <t>สายันต์</t>
  </si>
  <si>
    <t>ประทุมมัง</t>
  </si>
  <si>
    <t>12 เมษายน 2507</t>
  </si>
  <si>
    <t xml:space="preserve">น.1/เยียวยา 3 (42,620.00) </t>
  </si>
  <si>
    <t>สุรชาติ</t>
  </si>
  <si>
    <t>ทองกลาง</t>
  </si>
  <si>
    <t>14 กันยายน 2507</t>
  </si>
  <si>
    <t>จิรวัฒน์</t>
  </si>
  <si>
    <t>แพ้ชัยภูมิ</t>
  </si>
  <si>
    <t>26 กรกฎาคม 2507</t>
  </si>
  <si>
    <t xml:space="preserve">น.1/เยียวยา 8.5 (51,450.00) </t>
  </si>
  <si>
    <t>ชัยวัฒน์</t>
  </si>
  <si>
    <t>วงษ์จันทร์เติม</t>
  </si>
  <si>
    <t>12 กรกฎาคม 2507</t>
  </si>
  <si>
    <t>ปิยพัชร์</t>
  </si>
  <si>
    <t>เกษมพลวิวัฒน์</t>
  </si>
  <si>
    <t>28 กุมภาพันธ์ 2507</t>
  </si>
  <si>
    <t>1 พฤษภาคม 2525</t>
  </si>
  <si>
    <t>ปุ้มกระโทก</t>
  </si>
  <si>
    <t>อภิรักษ์</t>
  </si>
  <si>
    <t>วงกฏ</t>
  </si>
  <si>
    <t>1 กันยายน 2507</t>
  </si>
  <si>
    <t>1 พฤศจิกายน 2531</t>
  </si>
  <si>
    <t>11 พฤษภาคม 2536</t>
  </si>
  <si>
    <t xml:space="preserve">น.1/42 (34,110.00) </t>
  </si>
  <si>
    <t>เวียงชัย</t>
  </si>
  <si>
    <t>ทองเทพ</t>
  </si>
  <si>
    <t>19 พฤศจิกายน 2506</t>
  </si>
  <si>
    <t>28 ธันวาคม 2524</t>
  </si>
  <si>
    <t xml:space="preserve">น.1/เยียวยา 7.5 (49,830.00) </t>
  </si>
  <si>
    <t>มิตรบัญชา</t>
  </si>
  <si>
    <t>ปรีการ</t>
  </si>
  <si>
    <t>3 พฤศจิกายน 2506</t>
  </si>
  <si>
    <t xml:space="preserve">น.1/เยียวยา 10 (53,950.00) </t>
  </si>
  <si>
    <t>วรเกียรติ</t>
  </si>
  <si>
    <t>สุมา</t>
  </si>
  <si>
    <t>6 มิถุนายน 2507</t>
  </si>
  <si>
    <t xml:space="preserve">น.1/เยียวยา 7 (49,010.00) </t>
  </si>
  <si>
    <t>อดิศักดิ์</t>
  </si>
  <si>
    <t>เพ็ชร์โคกสูง</t>
  </si>
  <si>
    <t>3 มิถุนายน 2507</t>
  </si>
  <si>
    <t>10 เมษายน 2527</t>
  </si>
  <si>
    <t>เอกศักดิ์</t>
  </si>
  <si>
    <t>ใยเจริญ</t>
  </si>
  <si>
    <t>28 สิงหาคม 2507</t>
  </si>
  <si>
    <t>ร.ต.</t>
  </si>
  <si>
    <t>ไสว</t>
  </si>
  <si>
    <t>ยะปะเพ</t>
  </si>
  <si>
    <t>6 พฤศจิกายน 2506</t>
  </si>
  <si>
    <t>2 พฤศจิกายน 2527</t>
  </si>
  <si>
    <t>30 กันยายน 2540</t>
  </si>
  <si>
    <t>1 ตุลาคม 2564</t>
  </si>
  <si>
    <t xml:space="preserve">น.1/45.5 (38,170.00) </t>
  </si>
  <si>
    <t>กำพล</t>
  </si>
  <si>
    <t>บุญธรรมา</t>
  </si>
  <si>
    <t>8 กุมภาพันธ์ 2537</t>
  </si>
  <si>
    <t xml:space="preserve">ป.3/32 (33,000.00) </t>
  </si>
  <si>
    <t>พนัส</t>
  </si>
  <si>
    <t>ดาษดา</t>
  </si>
  <si>
    <t>3 กันยายน 2507</t>
  </si>
  <si>
    <t>23 มีนาคม 2532</t>
  </si>
  <si>
    <t xml:space="preserve">น.1/42.5 (34,680.00) </t>
  </si>
  <si>
    <t>อาคม</t>
  </si>
  <si>
    <t>บุญเถิง</t>
  </si>
  <si>
    <t>27 เมษายน 2507</t>
  </si>
  <si>
    <t>จรรยา</t>
  </si>
  <si>
    <t>โกฎค้างพลู</t>
  </si>
  <si>
    <t>ชัยยะ</t>
  </si>
  <si>
    <t>เสนานุช</t>
  </si>
  <si>
    <t>10 ธันวาคม 2506</t>
  </si>
  <si>
    <t>ธงชัย</t>
  </si>
  <si>
    <t>บัวขม</t>
  </si>
  <si>
    <t>26 มีนาคม 2507</t>
  </si>
  <si>
    <t>1 พฤศจิกายน 2526</t>
  </si>
  <si>
    <t>17 มีนาคม 2529</t>
  </si>
  <si>
    <t>บุญชู</t>
  </si>
  <si>
    <t>ลพฟัก</t>
  </si>
  <si>
    <t>25 พฤษภาคม 2507</t>
  </si>
  <si>
    <t>ปรีชา</t>
  </si>
  <si>
    <t>ประจญกล้า</t>
  </si>
  <si>
    <t>8 มกราคม 2507</t>
  </si>
  <si>
    <t>16 กรกฎาคม 2528</t>
  </si>
  <si>
    <t>13 กุมภาพันธ์ 2527</t>
  </si>
  <si>
    <t>พรชัย</t>
  </si>
  <si>
    <t>ทุมทอง</t>
  </si>
  <si>
    <t>25 มีนาคม 2507</t>
  </si>
  <si>
    <t>25 พฤศจิกายน 2526</t>
  </si>
  <si>
    <t>30 กรกฎาคม 2525</t>
  </si>
  <si>
    <t xml:space="preserve">น.1/เยียวยา 0.5 (39,190.00) </t>
  </si>
  <si>
    <t>สุริน</t>
  </si>
  <si>
    <t>ยอดเงิน</t>
  </si>
  <si>
    <t xml:space="preserve">น.1/เยียวยา 2.5 (41,930.00) </t>
  </si>
  <si>
    <t>อำนาจ</t>
  </si>
  <si>
    <t>หล้าชาญ</t>
  </si>
  <si>
    <t>26 กันยายน 2507</t>
  </si>
  <si>
    <t>14 พฤศจิกายน 2531</t>
  </si>
  <si>
    <t>24 มีนาคม 2535</t>
  </si>
  <si>
    <t>เจริญ</t>
  </si>
  <si>
    <t>เลิศส่องแสง</t>
  </si>
  <si>
    <t>14 มิถุนายน 2507</t>
  </si>
  <si>
    <t>12 ธันวาคม 2526</t>
  </si>
  <si>
    <t>24 เมษายน 2529</t>
  </si>
  <si>
    <t>กุหลาบ</t>
  </si>
  <si>
    <t>บุญตอบ</t>
  </si>
  <si>
    <t>22 มีนาคม 2507</t>
  </si>
  <si>
    <t>1 พฤษภาคม 2530</t>
  </si>
  <si>
    <t>ชูฤกษ์</t>
  </si>
  <si>
    <t>บุญญานุสนธิ์</t>
  </si>
  <si>
    <t>8 พฤษภาคม 2507</t>
  </si>
  <si>
    <t>4 เมษายน 2529</t>
  </si>
  <si>
    <t>ทิวไสว</t>
  </si>
  <si>
    <t>สงนางรอง</t>
  </si>
  <si>
    <t>31 ตุลาคม 2506</t>
  </si>
  <si>
    <t>บุญส่ง</t>
  </si>
  <si>
    <t>ทองแดง</t>
  </si>
  <si>
    <t>1 มกราคม 2525</t>
  </si>
  <si>
    <t>ประสาท</t>
  </si>
  <si>
    <t>ศรีม่วงกลาง</t>
  </si>
  <si>
    <t>31 ธันวาคม 2506</t>
  </si>
  <si>
    <t>16 พฤษภาคม 2528</t>
  </si>
  <si>
    <t xml:space="preserve">น.1/44 (36,400.00) </t>
  </si>
  <si>
    <t>สุชาติ</t>
  </si>
  <si>
    <t>จุติตรี</t>
  </si>
  <si>
    <t>5 มกราคม 2507</t>
  </si>
  <si>
    <t>15 เมษายน 2531</t>
  </si>
  <si>
    <t>อนุทิน</t>
  </si>
  <si>
    <t>ดิสภักดี</t>
  </si>
  <si>
    <t>5 กรกฎาคม 2507</t>
  </si>
  <si>
    <t>23 กันยายน 2529</t>
  </si>
  <si>
    <t>อัครพล</t>
  </si>
  <si>
    <t>โตมะสูงเนิน</t>
  </si>
  <si>
    <t>2 มิถุนายน 2525</t>
  </si>
  <si>
    <t>อัสณัย</t>
  </si>
  <si>
    <t>เพ็ชรแสง</t>
  </si>
  <si>
    <t>24 พฤษภาคม 2507</t>
  </si>
  <si>
    <t>22 พฤษภาคม 2533</t>
  </si>
  <si>
    <t>เลื่อน</t>
  </si>
  <si>
    <t>สุขผดุง</t>
  </si>
  <si>
    <t>16 พฤศจิกายน 2506</t>
  </si>
  <si>
    <t>จักรกฤษ</t>
  </si>
  <si>
    <t>โชติกลาง</t>
  </si>
  <si>
    <t>25 เมษายน 2507</t>
  </si>
  <si>
    <t>ชาติชาย</t>
  </si>
  <si>
    <t>รัตนะมาโต</t>
  </si>
  <si>
    <t>13 พฤษภาคม 2507</t>
  </si>
  <si>
    <t>บรรเจิด</t>
  </si>
  <si>
    <t>ภักดีจอหอ</t>
  </si>
  <si>
    <t>8 ตุลาคม 2506</t>
  </si>
  <si>
    <t>14 กันยายน 2530</t>
  </si>
  <si>
    <t>3 กรกฎาคม 2529</t>
  </si>
  <si>
    <t xml:space="preserve">ป.2/เยียวยา 6 (36,400.00) </t>
  </si>
  <si>
    <t>บุญยงค์</t>
  </si>
  <si>
    <t>สร้างดี</t>
  </si>
  <si>
    <t>บุญเกิด</t>
  </si>
  <si>
    <t>วรรณธรรม</t>
  </si>
  <si>
    <t>30 ตุลาคม 2506</t>
  </si>
  <si>
    <t>ประวัติ</t>
  </si>
  <si>
    <t>มาลี</t>
  </si>
  <si>
    <t>2 พฤษภาคม 2507</t>
  </si>
  <si>
    <t xml:space="preserve">น.1/เยียวยา 1 (39,880.00) </t>
  </si>
  <si>
    <t>ทะเลดอน</t>
  </si>
  <si>
    <t>26 เมษายน 2507</t>
  </si>
  <si>
    <t>12 พฤษภาคม 2530</t>
  </si>
  <si>
    <t xml:space="preserve">น.1/46 (38,750.00) </t>
  </si>
  <si>
    <t>สมบูรณ์</t>
  </si>
  <si>
    <t>ไชยช่อฟ้า</t>
  </si>
  <si>
    <t>3 เมษายน 2507</t>
  </si>
  <si>
    <t>เอกพจน์</t>
  </si>
  <si>
    <t>โข่พิมาย</t>
  </si>
  <si>
    <t>15 สิงหาคม 2507</t>
  </si>
  <si>
    <t>14 เมษายน 2531</t>
  </si>
  <si>
    <t xml:space="preserve">น.1/44.5 (36,990.00) </t>
  </si>
  <si>
    <t>กมลพันธ์</t>
  </si>
  <si>
    <t>อนุกูลประชา</t>
  </si>
  <si>
    <t>17 สิงหาคม 2507</t>
  </si>
  <si>
    <t>1 พฤศจิกายน 2530</t>
  </si>
  <si>
    <t>23 กรกฎาคม 2533</t>
  </si>
  <si>
    <t xml:space="preserve">น.1/41 (33,000.00) </t>
  </si>
  <si>
    <t>ธีรภัทร์</t>
  </si>
  <si>
    <t>หงสกุล</t>
  </si>
  <si>
    <t>17 พฤศจิกายน 2506</t>
  </si>
  <si>
    <t>23 กรกฎาคม 2527</t>
  </si>
  <si>
    <t>13 กันยายน 2527</t>
  </si>
  <si>
    <t>ประกาศิต</t>
  </si>
  <si>
    <t>อยู่นอก</t>
  </si>
  <si>
    <t>29 มิถุนายน 2507</t>
  </si>
  <si>
    <t>7 ตุลาคม 2526</t>
  </si>
  <si>
    <t>เพ็ชรพิมาย</t>
  </si>
  <si>
    <t>27 มีนาคม 2507</t>
  </si>
  <si>
    <t>9 กุมภาพันธ์ 2525</t>
  </si>
  <si>
    <t>10 พฤษภาคม 2526</t>
  </si>
  <si>
    <t>สุริยนต์</t>
  </si>
  <si>
    <t>แก้วอินทรชัย</t>
  </si>
  <si>
    <t>2 มิถุนายน 2507</t>
  </si>
  <si>
    <t>ขจรศักดิ์</t>
  </si>
  <si>
    <t>กิ่งนอก</t>
  </si>
  <si>
    <t>9 พฤษภาคม 2507</t>
  </si>
  <si>
    <t>ยงค์ศิลป์</t>
  </si>
  <si>
    <t>แสนณรงค์</t>
  </si>
  <si>
    <t>7 ธันวาคม 2529</t>
  </si>
  <si>
    <t>สมเกียรติ</t>
  </si>
  <si>
    <t>เงื่อนตะคุ</t>
  </si>
  <si>
    <t>14 สิงหาคม 2507</t>
  </si>
  <si>
    <t>18 เมษายน 2531</t>
  </si>
  <si>
    <t>เทพนรินทร์</t>
  </si>
  <si>
    <t>โสภารักษ์</t>
  </si>
  <si>
    <t>1 ตุลาคม 2507</t>
  </si>
  <si>
    <t>17 มกราคม 2527</t>
  </si>
  <si>
    <t>17 เมษายน 2527</t>
  </si>
  <si>
    <t xml:space="preserve">ป.2/เยียวยา 11 (42,620.00) </t>
  </si>
  <si>
    <t>โยธิน</t>
  </si>
  <si>
    <t>เลิศธรรมไพบูลย์</t>
  </si>
  <si>
    <t>22 เมษายน 2507</t>
  </si>
  <si>
    <t>7 พฤศจิกายน 2526</t>
  </si>
  <si>
    <t>1 เมษายน 2532</t>
  </si>
  <si>
    <t>ทัศนัย</t>
  </si>
  <si>
    <t>วงศาโรจน์</t>
  </si>
  <si>
    <t>21 มกราคม 2507</t>
  </si>
  <si>
    <t>26 กรกฎาคม 2525</t>
  </si>
  <si>
    <t>สมส่วน</t>
  </si>
  <si>
    <t>สูญกลาง</t>
  </si>
  <si>
    <t>21 เมษายน 2507</t>
  </si>
  <si>
    <t xml:space="preserve">น.5/26.5 (65,910.00) </t>
  </si>
  <si>
    <t>สุรณัณ</t>
  </si>
  <si>
    <t>คำอุ่นสาร</t>
  </si>
  <si>
    <t>19 มีนาคม 2507</t>
  </si>
  <si>
    <t>7 พฤษภาคม 2526</t>
  </si>
  <si>
    <t>สุริยะ</t>
  </si>
  <si>
    <t>วงศ์อุปปา</t>
  </si>
  <si>
    <t>15 มกราคม 2524</t>
  </si>
  <si>
    <t>30 เมษายน 2524</t>
  </si>
  <si>
    <t>24 ตุลาคม 2566</t>
  </si>
  <si>
    <t>ศักดิ์ชัย</t>
  </si>
  <si>
    <t>ทองสุข</t>
  </si>
  <si>
    <t>6 มีนาคม 2507</t>
  </si>
  <si>
    <t>นพดล</t>
  </si>
  <si>
    <t>คุณอุดม</t>
  </si>
  <si>
    <t>12 มิถุนายน 2508</t>
  </si>
  <si>
    <t>19 ธันวาคม 2527</t>
  </si>
  <si>
    <t>11 สิงหาคม 2529</t>
  </si>
  <si>
    <t>12 เมษายน 2565</t>
  </si>
  <si>
    <t xml:space="preserve">น.4/เยียวยา 3.5 (65,910.00) </t>
  </si>
  <si>
    <t>พ.อ.หญิง</t>
  </si>
  <si>
    <t>อรสา</t>
  </si>
  <si>
    <t>สบายสูงเนิน</t>
  </si>
  <si>
    <t>29 พฤษภาคม 2508</t>
  </si>
  <si>
    <t>25 เมษายน 2531</t>
  </si>
  <si>
    <t>8 พฤษภาคม 2562</t>
  </si>
  <si>
    <t xml:space="preserve">น.4/เยียวยา 4.5 (68,000.00) </t>
  </si>
  <si>
    <t>ดาริน</t>
  </si>
  <si>
    <t>สันติชาติงาม</t>
  </si>
  <si>
    <t>16 กรกฎาคม 2510</t>
  </si>
  <si>
    <t>25 กุมภาพันธ์ 2542</t>
  </si>
  <si>
    <t>25 พฤศจิกายน 2563</t>
  </si>
  <si>
    <t xml:space="preserve">น.4/เยียวยา 5.5 (70,360.00) </t>
  </si>
  <si>
    <t>นพคุณ</t>
  </si>
  <si>
    <t>หรุ่นสูงเนิน</t>
  </si>
  <si>
    <t>26 กุมภาพันธ์ 2507</t>
  </si>
  <si>
    <t>1 กุมภาพันธ์ 2525</t>
  </si>
  <si>
    <t>วสุธา</t>
  </si>
  <si>
    <t>ฤกษ์จำนงค์</t>
  </si>
  <si>
    <t>นรต.</t>
  </si>
  <si>
    <t>24 กุมภาพันธ์ 2523</t>
  </si>
  <si>
    <t>6 พฤษภาคม 2542</t>
  </si>
  <si>
    <t>9 พฤษภาคม 2547</t>
  </si>
  <si>
    <t>21 ธันวาคม 2564</t>
  </si>
  <si>
    <t>สายชล</t>
  </si>
  <si>
    <t>เกตุแก้ว</t>
  </si>
  <si>
    <t>17 พฤศจิกายน 2513</t>
  </si>
  <si>
    <t>1 เมษายน 2537</t>
  </si>
  <si>
    <t>จิราพร</t>
  </si>
  <si>
    <t>ไทยสมัคร</t>
  </si>
  <si>
    <t>30 มกราคม 2522</t>
  </si>
  <si>
    <t>1 มีนาคม 2545</t>
  </si>
  <si>
    <t>สินชัย</t>
  </si>
  <si>
    <t>พระศรี</t>
  </si>
  <si>
    <t>3 ตุลาคม 2507</t>
  </si>
  <si>
    <t>26 ตุลาคม 2561</t>
  </si>
  <si>
    <t>อาจชาย</t>
  </si>
  <si>
    <t>บัวทอง</t>
  </si>
  <si>
    <t>29 พฤศจิกายน 2507</t>
  </si>
  <si>
    <t>12 ตุลาคม 2527</t>
  </si>
  <si>
    <t>1 เมษายน 2533</t>
  </si>
  <si>
    <t xml:space="preserve">น.4/เยียวยา 2 (62,760.00) </t>
  </si>
  <si>
    <t>ธีรภัทร</t>
  </si>
  <si>
    <t>เมฆขุนทด</t>
  </si>
  <si>
    <t>26 มกราคม 2514</t>
  </si>
  <si>
    <t>1 พฤษภาคม 2540</t>
  </si>
  <si>
    <t>3 ธันวาคม 2541</t>
  </si>
  <si>
    <t>26 ตุลาคม 2564</t>
  </si>
  <si>
    <t xml:space="preserve">น.4/25 (51,450.00) </t>
  </si>
  <si>
    <t>สรรพชัย</t>
  </si>
  <si>
    <t>สุขียามานนท์</t>
  </si>
  <si>
    <t>16 มกราคม 2517</t>
  </si>
  <si>
    <t>25 กุมภาพันธ์ 2535</t>
  </si>
  <si>
    <t>1 เมษายน 2539</t>
  </si>
  <si>
    <t>11 พฤษภาคม 2561</t>
  </si>
  <si>
    <t xml:space="preserve">น.4/29 (58,390.00) </t>
  </si>
  <si>
    <t>ไพฑูรย์</t>
  </si>
  <si>
    <t>นิธิปิติชัย</t>
  </si>
  <si>
    <t>21 มกราคม 2518</t>
  </si>
  <si>
    <t>14 ธันวาคม 2536</t>
  </si>
  <si>
    <t>1 เมษายน 2542</t>
  </si>
  <si>
    <t>1 พฤศจิกายน 2559</t>
  </si>
  <si>
    <t xml:space="preserve">น.4/23 (48,200.00) </t>
  </si>
  <si>
    <t>กมลทิพย์</t>
  </si>
  <si>
    <t>ขันมั่น</t>
  </si>
  <si>
    <t>6 เมษายน 2510</t>
  </si>
  <si>
    <t>27 กุมภาพันธ์ 2532</t>
  </si>
  <si>
    <t>19 ตุลาคม 2564</t>
  </si>
  <si>
    <t>จีรนันท์</t>
  </si>
  <si>
    <t>สิทธิประภา</t>
  </si>
  <si>
    <t>23 ธันวาคม 2516</t>
  </si>
  <si>
    <t>4 กันยายน 2545</t>
  </si>
  <si>
    <t>16 พฤศจิกายน 2563</t>
  </si>
  <si>
    <t>ช่อทิพย์</t>
  </si>
  <si>
    <t>ศรีอินทร์</t>
  </si>
  <si>
    <t>4 กันยายน 2512</t>
  </si>
  <si>
    <t>25 กุมภาพันธ์ 2534</t>
  </si>
  <si>
    <t>20 ตุลาคม 2565</t>
  </si>
  <si>
    <t xml:space="preserve">น.4/เยียวยา 1.5 (61,800.00) </t>
  </si>
  <si>
    <t>พุฒิพงษ์</t>
  </si>
  <si>
    <t>งามโรจน์</t>
  </si>
  <si>
    <t>31 สิงหาคม 2507</t>
  </si>
  <si>
    <t>สุรางคนา</t>
  </si>
  <si>
    <t>เอี่ยมวิจิตร์</t>
  </si>
  <si>
    <t>3 พฤศจิกายน 2509</t>
  </si>
  <si>
    <t>10 พฤศจิกายน 2559</t>
  </si>
  <si>
    <t>กัลยารัตน์</t>
  </si>
  <si>
    <t>สิมหลวง</t>
  </si>
  <si>
    <t>24 ตุลาคม 2516</t>
  </si>
  <si>
    <t>26 กุมภาพันธ์ 2539</t>
  </si>
  <si>
    <t>6 พฤศจิกายน 2562</t>
  </si>
  <si>
    <t xml:space="preserve">น.4/26 (53,080.00) </t>
  </si>
  <si>
    <t>ทีระศักดิ์</t>
  </si>
  <si>
    <t>หนูนารถ</t>
  </si>
  <si>
    <t>6 มีนาคม 2511</t>
  </si>
  <si>
    <t>7 พฤษภาคม 2530</t>
  </si>
  <si>
    <t>19 สิงหาคม 2537</t>
  </si>
  <si>
    <t>9 พฤษภาคม 2561</t>
  </si>
  <si>
    <t>คณพศ</t>
  </si>
  <si>
    <t>กุสินานนท์</t>
  </si>
  <si>
    <t>10 มกราคม 2507</t>
  </si>
  <si>
    <t>24 เมษายน 2527</t>
  </si>
  <si>
    <t>11 เมษายน 2527</t>
  </si>
  <si>
    <t>อรัญ</t>
  </si>
  <si>
    <t>ทัศสาคร</t>
  </si>
  <si>
    <t>7 สิงหาคม 2507</t>
  </si>
  <si>
    <t>3 กุมภาพันธ์ 2527</t>
  </si>
  <si>
    <t>อ่วมวงษ์</t>
  </si>
  <si>
    <t>24 เมษายน 2507</t>
  </si>
  <si>
    <t xml:space="preserve">น.3/33 (54,820.00) </t>
  </si>
  <si>
    <t>นัยนา</t>
  </si>
  <si>
    <t>เสือคง</t>
  </si>
  <si>
    <t>13 พฤศจิกายน 2517</t>
  </si>
  <si>
    <t>24 กุมภาพันธ์ 2540</t>
  </si>
  <si>
    <t>24 เมษายน 2560</t>
  </si>
  <si>
    <t>บัญชา</t>
  </si>
  <si>
    <t>เผ่าผม</t>
  </si>
  <si>
    <t>20 พฤษภาคม 2507</t>
  </si>
  <si>
    <t>5 พฤศจิกายน 2528</t>
  </si>
  <si>
    <t>21 มิถุนายน 2565</t>
  </si>
  <si>
    <t>พิชิต</t>
  </si>
  <si>
    <t>3 พฤษภาคม 2507</t>
  </si>
  <si>
    <t>พิษณุ</t>
  </si>
  <si>
    <t>ถาอุปชิต</t>
  </si>
  <si>
    <t>19 กุมภาพันธ์ 2507</t>
  </si>
  <si>
    <t>5 กุมภาพันธ์ 2525</t>
  </si>
  <si>
    <t>รชาดา</t>
  </si>
  <si>
    <t>ธรรมจิรเดช</t>
  </si>
  <si>
    <t>23 ตุลาคม 2519</t>
  </si>
  <si>
    <t>22 กุมภาพันธ์ 2543</t>
  </si>
  <si>
    <t>10 เมษายน 2566</t>
  </si>
  <si>
    <t xml:space="preserve">น.3/26 (43,300.00) </t>
  </si>
  <si>
    <t>วิทยา</t>
  </si>
  <si>
    <t>สำเร็จ</t>
  </si>
  <si>
    <t>18 กุมภาพันธ์ 2507</t>
  </si>
  <si>
    <t>16 พฤศจิกายน 2527</t>
  </si>
  <si>
    <t>14 สิงหาคม 2530</t>
  </si>
  <si>
    <t>ศศิธร</t>
  </si>
  <si>
    <t>สมบัติสวัสดิ์</t>
  </si>
  <si>
    <t>12 กุมภาพันธ์ 2515</t>
  </si>
  <si>
    <t>20 มกราคม 2540</t>
  </si>
  <si>
    <t>20 มีนาคม 2553</t>
  </si>
  <si>
    <t xml:space="preserve">น.3/28 (46,560.00) </t>
  </si>
  <si>
    <t>จารุชา</t>
  </si>
  <si>
    <t>เศรษฐชัย</t>
  </si>
  <si>
    <t>19 เมษายน 2517</t>
  </si>
  <si>
    <t>23 กุมภาพันธ์ 2541</t>
  </si>
  <si>
    <t>22 ตุลาคม 2558</t>
  </si>
  <si>
    <t>วรัตถ์</t>
  </si>
  <si>
    <t>รุ่งกลาง</t>
  </si>
  <si>
    <t>24 กันยายน 2509</t>
  </si>
  <si>
    <t>25 ธันวาคม 2528</t>
  </si>
  <si>
    <t>13 ตุลาคม 2559</t>
  </si>
  <si>
    <t>อภิญญา</t>
  </si>
  <si>
    <t>พนมพานทอง</t>
  </si>
  <si>
    <t>9 มกราคม 2519</t>
  </si>
  <si>
    <t xml:space="preserve">น.3/28.5 (47,380.00) </t>
  </si>
  <si>
    <t>อรอุมา</t>
  </si>
  <si>
    <t>สอนเจริญ</t>
  </si>
  <si>
    <t>19 พฤษภาคม 2521</t>
  </si>
  <si>
    <t xml:space="preserve">น.3/25.5 (42,620.00) </t>
  </si>
  <si>
    <t>ณัฐวุติ</t>
  </si>
  <si>
    <t>สังเงิน</t>
  </si>
  <si>
    <t>29 กรกฎาคม 2507</t>
  </si>
  <si>
    <t>25 มีนาคม 2528</t>
  </si>
  <si>
    <t>ลัดดางาม</t>
  </si>
  <si>
    <t>13 กุมภาพันธ์ 2507</t>
  </si>
  <si>
    <t>3 มกราคม 2528</t>
  </si>
  <si>
    <t>21 มิถุนายน 2564</t>
  </si>
  <si>
    <t xml:space="preserve">น.3/31.5 (52,260.00) </t>
  </si>
  <si>
    <t>สุภาวดี</t>
  </si>
  <si>
    <t>บรรเทิงใจ</t>
  </si>
  <si>
    <t>8 พฤศจิกายน 2528</t>
  </si>
  <si>
    <t>5 มีนาคม 2551</t>
  </si>
  <si>
    <t>1 กันยายน 2566</t>
  </si>
  <si>
    <t xml:space="preserve">น.3/21 (36,450.00) </t>
  </si>
  <si>
    <t>เชิดชัย</t>
  </si>
  <si>
    <t>ธรรมวงษ์</t>
  </si>
  <si>
    <t>นิชนันท์</t>
  </si>
  <si>
    <t>วงษ์ศรีสุข</t>
  </si>
  <si>
    <t>5 มีนาคม 2510</t>
  </si>
  <si>
    <t>29 พฤศจิกายน 2555</t>
  </si>
  <si>
    <t>พาสิทธิ์</t>
  </si>
  <si>
    <t>ทองมี</t>
  </si>
  <si>
    <t>20 ธันวาคม 2506</t>
  </si>
  <si>
    <t>14 มกราคม 2525</t>
  </si>
  <si>
    <t>4 มิถุนายน 2564</t>
  </si>
  <si>
    <t>วุฒิภัทร</t>
  </si>
  <si>
    <t>ชัยธีราวุธ</t>
  </si>
  <si>
    <t>29 กันยายน 2507</t>
  </si>
  <si>
    <t>รุ่งเรือง</t>
  </si>
  <si>
    <t>วรรณชนะ</t>
  </si>
  <si>
    <t>19 พฤศจิกายน 2525</t>
  </si>
  <si>
    <t>15 พฤศจิกายน 2544</t>
  </si>
  <si>
    <t>25 ธันวาคม 2548</t>
  </si>
  <si>
    <t>21 มีนาคม 2562</t>
  </si>
  <si>
    <t>หทัยรัตน์</t>
  </si>
  <si>
    <t>บุญญะฤทธิ์</t>
  </si>
  <si>
    <t>22 มิถุนายน 2513</t>
  </si>
  <si>
    <t>24 กุมภาพันธ์ 2535</t>
  </si>
  <si>
    <t>27 เมษายน 2564</t>
  </si>
  <si>
    <t>เฉลิมวุฒิ</t>
  </si>
  <si>
    <t>ผาเหลา</t>
  </si>
  <si>
    <t>1 มีนาคม 2507</t>
  </si>
  <si>
    <t>27 กรกฎาคม 2563</t>
  </si>
  <si>
    <t>เชาวฤทธิ์</t>
  </si>
  <si>
    <t>ทองแสง</t>
  </si>
  <si>
    <t>2 กรกฎาคม 2507</t>
  </si>
  <si>
    <t>1 กันยายน 2526</t>
  </si>
  <si>
    <t>คันธสิทธิ์</t>
  </si>
  <si>
    <t>บุพาโล</t>
  </si>
  <si>
    <t>1 พฤศจิกายน 2506</t>
  </si>
  <si>
    <t>12 พฤศจิกายน 2563</t>
  </si>
  <si>
    <t>สิริลักษณ์</t>
  </si>
  <si>
    <t>เอื้อนกิ่ง</t>
  </si>
  <si>
    <t>14 กรกฎาคม 2516</t>
  </si>
  <si>
    <t>เสาวลักษณ์</t>
  </si>
  <si>
    <t>เสาศิลา</t>
  </si>
  <si>
    <t>23 มกราคม 2510</t>
  </si>
  <si>
    <t>26 กุมภาพันธ์ 2533</t>
  </si>
  <si>
    <t>13 มิถุนายน 2555</t>
  </si>
  <si>
    <t>เอกเทวินท์</t>
  </si>
  <si>
    <t>มะวาน</t>
  </si>
  <si>
    <t>23 สิงหาคม 2507</t>
  </si>
  <si>
    <t>12 ธันวาคม 2527</t>
  </si>
  <si>
    <t>7 มิถุนายน 2566</t>
  </si>
  <si>
    <t>บรรจง</t>
  </si>
  <si>
    <t>กองเกาะ</t>
  </si>
  <si>
    <t>6 กรกฎาคม 2566</t>
  </si>
  <si>
    <t>ประยูร</t>
  </si>
  <si>
    <t>ชัยกาศ</t>
  </si>
  <si>
    <t>23 กุมภาพันธ์ 2507</t>
  </si>
  <si>
    <t xml:space="preserve">น.3/30.5 (50,640.00) </t>
  </si>
  <si>
    <t>ชัยณรงค์</t>
  </si>
  <si>
    <t>เรือนมงคล</t>
  </si>
  <si>
    <t>31 มีนาคม 2507</t>
  </si>
  <si>
    <t>ดอนเมือง</t>
  </si>
  <si>
    <t>บุญดอนนอก</t>
  </si>
  <si>
    <t>16 ธันวาคม 2506</t>
  </si>
  <si>
    <t>1 พฤษภาคม 2562</t>
  </si>
  <si>
    <t>อริญชัยธัช</t>
  </si>
  <si>
    <t>เสนารัตน์บำรุง</t>
  </si>
  <si>
    <t>23 กรกฎาคม 2520</t>
  </si>
  <si>
    <t>10 พฤษภาคม 2552</t>
  </si>
  <si>
    <t>29 สิงหาคม 2554</t>
  </si>
  <si>
    <t>1 เมษายน 2564</t>
  </si>
  <si>
    <t>ทนขุนทด</t>
  </si>
  <si>
    <t>1 กุมภาพันธ์ 2563</t>
  </si>
  <si>
    <t>นิคม</t>
  </si>
  <si>
    <t>เทพบุตร</t>
  </si>
  <si>
    <t>1 มิถุนายน 2563</t>
  </si>
  <si>
    <t>อุบล</t>
  </si>
  <si>
    <t>วงศ์คำชาว</t>
  </si>
  <si>
    <t>10 มีนาคม 2507</t>
  </si>
  <si>
    <t>1 ธันวาคม 2564</t>
  </si>
  <si>
    <t>ร.อ.หญิง</t>
  </si>
  <si>
    <t>กลิกา</t>
  </si>
  <si>
    <t>แสงสุข</t>
  </si>
  <si>
    <t>18 มิถุนายน 2529</t>
  </si>
  <si>
    <t>5 มีนาคม 2552</t>
  </si>
  <si>
    <t>1 พฤศจิกายน 2557</t>
  </si>
  <si>
    <t xml:space="preserve">น.1/37 (28,880.00) </t>
  </si>
  <si>
    <t>ศศินภา</t>
  </si>
  <si>
    <t>ปะระมัสโส</t>
  </si>
  <si>
    <t>17 มิถุนายน 2523</t>
  </si>
  <si>
    <t>25 กุมภาพันธ์ 2545</t>
  </si>
  <si>
    <t>1 ตุลาคม 2550</t>
  </si>
  <si>
    <t>ชาญประโคน</t>
  </si>
  <si>
    <t>10 มิถุนายน 2529</t>
  </si>
  <si>
    <t>1 พฤศจิกายน 2564</t>
  </si>
  <si>
    <t>ใจเพชร</t>
  </si>
  <si>
    <t>มากำเนิด</t>
  </si>
  <si>
    <t>จิราวุธ</t>
  </si>
  <si>
    <t>มีสูงเนิน</t>
  </si>
  <si>
    <t>15 กรกฎาคม 2507</t>
  </si>
  <si>
    <t>8 มิถุนายน 2531</t>
  </si>
  <si>
    <t xml:space="preserve">น.1/เยียวยา 2 (41,250.00) </t>
  </si>
  <si>
    <t>ธัชพงศ์</t>
  </si>
  <si>
    <t>ธีรนันธนพงศ์</t>
  </si>
  <si>
    <t>11 เมษายน 2507</t>
  </si>
  <si>
    <t>เจตฐิวรรธน์</t>
  </si>
  <si>
    <t>ศรีสมบัติ</t>
  </si>
  <si>
    <t>14 กุมภาพันธ์ 2529</t>
  </si>
  <si>
    <t>5 เมษายน 2527</t>
  </si>
  <si>
    <t>1 พฤศจิกายน 2563</t>
  </si>
  <si>
    <t>สงบ</t>
  </si>
  <si>
    <t>ชมชื่น</t>
  </si>
  <si>
    <t>30 กันยายน 2507</t>
  </si>
  <si>
    <t>คำรณ</t>
  </si>
  <si>
    <t>ปัญญายง</t>
  </si>
  <si>
    <t>1 มิถุนายน 2507</t>
  </si>
  <si>
    <t>ทวาย</t>
  </si>
  <si>
    <t>ซึมกลาง</t>
  </si>
  <si>
    <t>17 มกราคม 2507</t>
  </si>
  <si>
    <t>ปั่น</t>
  </si>
  <si>
    <t>เสนาม</t>
  </si>
  <si>
    <t>18 พฤษภาคม 2507</t>
  </si>
  <si>
    <t xml:space="preserve">น.1/เยียวยา 8 (50,640.00) </t>
  </si>
  <si>
    <t>สมาน</t>
  </si>
  <si>
    <t>ปะติเพนัง</t>
  </si>
  <si>
    <t>17 มิถุนายน 2565</t>
  </si>
  <si>
    <t>เทอด</t>
  </si>
  <si>
    <t>ดีพันธ์</t>
  </si>
  <si>
    <t>6 สิงหาคม 2507</t>
  </si>
  <si>
    <t>จารึก</t>
  </si>
  <si>
    <t>ดวงทองมา</t>
  </si>
  <si>
    <t>5 กันยายน 2507</t>
  </si>
  <si>
    <t>ทรงพล</t>
  </si>
  <si>
    <t>อุ่นจิตต์พันธุ์</t>
  </si>
  <si>
    <t>2 มีนาคม 2507</t>
  </si>
  <si>
    <t>26 กรกฎาคม 2552</t>
  </si>
  <si>
    <t>ธนชัย</t>
  </si>
  <si>
    <t>สุระวิชัย</t>
  </si>
  <si>
    <t>26 มกราคม 2507</t>
  </si>
  <si>
    <t>25 มิถุนายน 2530</t>
  </si>
  <si>
    <t>1 ตุลาคม 2563</t>
  </si>
  <si>
    <t>พิชัย</t>
  </si>
  <si>
    <t>ศรีห้วยไพร</t>
  </si>
  <si>
    <t>25 ธันวาคม 2506</t>
  </si>
  <si>
    <t>พุทธา</t>
  </si>
  <si>
    <t>คำเลิศ</t>
  </si>
  <si>
    <t>15 มีนาคม 2507</t>
  </si>
  <si>
    <t>วินัย</t>
  </si>
  <si>
    <t>พลอยกลาง</t>
  </si>
  <si>
    <t>28 กันยายน 2507</t>
  </si>
  <si>
    <t>เถลิง</t>
  </si>
  <si>
    <t>พงษ์บริรักษ์</t>
  </si>
  <si>
    <t>4 มีนาคม 2507</t>
  </si>
  <si>
    <t>4 ตุลาคม 2526</t>
  </si>
  <si>
    <t>หล้าภา</t>
  </si>
  <si>
    <t>15 พฤษภาคม 2507</t>
  </si>
  <si>
    <t>ภิรมย์</t>
  </si>
  <si>
    <t>ชั้นโรจน์</t>
  </si>
  <si>
    <t>9 มกราคม 2507</t>
  </si>
  <si>
    <t>17 ธันวาคม 2529</t>
  </si>
  <si>
    <t>สมพงษ์</t>
  </si>
  <si>
    <t>แวงมั่ง</t>
  </si>
  <si>
    <t>17 มิถุนายน 2507</t>
  </si>
  <si>
    <t>22 มกราคม 2528</t>
  </si>
  <si>
    <t>14 พฤษภาคม 2528</t>
  </si>
  <si>
    <t>ภู่เขียว</t>
  </si>
  <si>
    <t>7 ตุลาคม 2506</t>
  </si>
  <si>
    <t>รัตนะโกสิน</t>
  </si>
  <si>
    <t>4 ธันวาคม 2527</t>
  </si>
  <si>
    <t>28 กุมภาพันธ์ 2529</t>
  </si>
  <si>
    <t xml:space="preserve">น.1/เยียวยา 10.5 (54,820.00) </t>
  </si>
  <si>
    <t>สุพจน์</t>
  </si>
  <si>
    <t>แต่งขุนทด</t>
  </si>
  <si>
    <t>8 มิถุนายน 2507</t>
  </si>
  <si>
    <t>11 ตุลาคม 2537</t>
  </si>
  <si>
    <t>ทับทิมหิน</t>
  </si>
  <si>
    <t>1 มีนาคม 2528</t>
  </si>
  <si>
    <t>อนันต์</t>
  </si>
  <si>
    <t>เชาว์พลกรัง</t>
  </si>
  <si>
    <t>9 พฤศจิกายน 2506</t>
  </si>
  <si>
    <t>27 มกราคม 2525</t>
  </si>
  <si>
    <t>บุญธรรม</t>
  </si>
  <si>
    <t>กลีบกลาง</t>
  </si>
  <si>
    <t>1 ตุลาคม 2529</t>
  </si>
  <si>
    <t>จันทะนะ</t>
  </si>
  <si>
    <t>11 กรกฎาคม 2507</t>
  </si>
  <si>
    <t>25 กรกฎาคม 2534</t>
  </si>
  <si>
    <t>วัฒนพงศ์</t>
  </si>
  <si>
    <t>ซงดอน</t>
  </si>
  <si>
    <t>แก้วเมือง</t>
  </si>
  <si>
    <t>19 สิงหาคม 2507</t>
  </si>
  <si>
    <t>สิรวิชญ์</t>
  </si>
  <si>
    <t>อุ่นใจ</t>
  </si>
  <si>
    <t>18 ธันวาคม 2506</t>
  </si>
  <si>
    <t>โกสินทร์</t>
  </si>
  <si>
    <t>ปุผาตา</t>
  </si>
  <si>
    <t>3 ตุลาคม 2526</t>
  </si>
  <si>
    <t>9 สิงหาคม 2528</t>
  </si>
  <si>
    <t>พงษ์ศาสตร์</t>
  </si>
  <si>
    <t>แก้วปัญญา</t>
  </si>
  <si>
    <t>25 มีนาคม 2508</t>
  </si>
  <si>
    <t>3 พฤษภาคม 2530</t>
  </si>
  <si>
    <t>12 พฤษภาคม 2531</t>
  </si>
  <si>
    <t>1 พฤษภาคม 2555</t>
  </si>
  <si>
    <t>สุทธิศักดิ์</t>
  </si>
  <si>
    <t>ชุบสุวรรณ</t>
  </si>
  <si>
    <t>16 พฤษภาคม 2507</t>
  </si>
  <si>
    <t>1 ตุลาคม 2562</t>
  </si>
  <si>
    <t>ประทวน</t>
  </si>
  <si>
    <t>สวนสระน้อย</t>
  </si>
  <si>
    <t>18 ตุลาคม 2506</t>
  </si>
  <si>
    <t>สมหมาย</t>
  </si>
  <si>
    <t>พินิจหิรัญกุล</t>
  </si>
  <si>
    <t>อรรถพร</t>
  </si>
  <si>
    <t>วะชังเงิน</t>
  </si>
  <si>
    <t>จ.ส.อ.(พ.)</t>
  </si>
  <si>
    <t>อุทิศ</t>
  </si>
  <si>
    <t>ทัดกลาง</t>
  </si>
  <si>
    <t>23 ตุลาคม 2521</t>
  </si>
  <si>
    <t>1 พฤศจิกายน 2542</t>
  </si>
  <si>
    <t>29 มิถุนายน 2545</t>
  </si>
  <si>
    <t>25 กรกฎาคม 2561</t>
  </si>
  <si>
    <t xml:space="preserve">ป.3/23 (24,800.00) </t>
  </si>
  <si>
    <t>พิษณุพร</t>
  </si>
  <si>
    <t>ศิริบำรุง</t>
  </si>
  <si>
    <t>17 กันยายน 2520</t>
  </si>
  <si>
    <t>23 สิงหาคม 2539</t>
  </si>
  <si>
    <t>30 เมษายน 2544</t>
  </si>
  <si>
    <t>30 เมษายน 2557</t>
  </si>
  <si>
    <t>จ.ส.อ.</t>
  </si>
  <si>
    <t>มานพ</t>
  </si>
  <si>
    <t>เชิดสูงเนิน</t>
  </si>
  <si>
    <t>18 กรกฎาคม 2511</t>
  </si>
  <si>
    <t>1 พฤษภาคม 2532</t>
  </si>
  <si>
    <t>6 กุมภาพันธ์ 2538</t>
  </si>
  <si>
    <t>1 ตุลาคม 2558</t>
  </si>
  <si>
    <t xml:space="preserve">ป.2/35 (25,530.00) </t>
  </si>
  <si>
    <t>วิชา</t>
  </si>
  <si>
    <t>ปล้องพุดซา</t>
  </si>
  <si>
    <t>27 มิถุนายน 2521</t>
  </si>
  <si>
    <t>31 ตุลาคม 2539</t>
  </si>
  <si>
    <t>30 เมษายน 2545</t>
  </si>
  <si>
    <t>1 กันยายน 2556</t>
  </si>
  <si>
    <t xml:space="preserve">ป.2/38.5 (28,340.00) </t>
  </si>
  <si>
    <t>ธีระพล</t>
  </si>
  <si>
    <t>หนูวงศ์</t>
  </si>
  <si>
    <t>5 เมษายน 2513</t>
  </si>
  <si>
    <t>5 มกราคม 2533</t>
  </si>
  <si>
    <t>1 สิงหาคม 2557</t>
  </si>
  <si>
    <t xml:space="preserve">ป.2/39 (28,790.00) </t>
  </si>
  <si>
    <t>ปริญญา</t>
  </si>
  <si>
    <t>พรมภูงา</t>
  </si>
  <si>
    <t>9 กันยายน 2532</t>
  </si>
  <si>
    <t>19 สิงหาคม 2551</t>
  </si>
  <si>
    <t>31 ตุลาคม 2552</t>
  </si>
  <si>
    <t>1 พฤศจิกายน 2562</t>
  </si>
  <si>
    <t xml:space="preserve">ป.2/30.5 (22,490.00) </t>
  </si>
  <si>
    <t>ยุทธกร</t>
  </si>
  <si>
    <t>กษิณศรี</t>
  </si>
  <si>
    <t>12 พฤศจิกายน 2516</t>
  </si>
  <si>
    <t>14 มิถุนายน 2534</t>
  </si>
  <si>
    <t>30 เมษายน 2535</t>
  </si>
  <si>
    <t>1 พฤศจิกายน 2555</t>
  </si>
  <si>
    <t>ยุทธนา</t>
  </si>
  <si>
    <t>เศรษฐจันทร์</t>
  </si>
  <si>
    <t>29 กรกฎาคม 2510</t>
  </si>
  <si>
    <t>23 ธันวาคม 2530</t>
  </si>
  <si>
    <t>1 กุมภาพันธ์ 2551</t>
  </si>
  <si>
    <t>รัชตพล</t>
  </si>
  <si>
    <t>ทองศรี</t>
  </si>
  <si>
    <t>28 ธันวาคม 2528</t>
  </si>
  <si>
    <t>1 พฤษภาคม 2546</t>
  </si>
  <si>
    <t>5 มิถุนายน 2550</t>
  </si>
  <si>
    <t>1 กันยายน 2559</t>
  </si>
  <si>
    <t xml:space="preserve">ป.2/29 (21,550.00) </t>
  </si>
  <si>
    <t>ชาญธัญการ</t>
  </si>
  <si>
    <t>11 กุมภาพันธ์ 2512</t>
  </si>
  <si>
    <t>1 พฤษภาคม 2536</t>
  </si>
  <si>
    <t>1 มิถุนายน 2553</t>
  </si>
  <si>
    <t xml:space="preserve">ป.2/39.5 (29,240.00) </t>
  </si>
  <si>
    <t>โพธิ์ขำ</t>
  </si>
  <si>
    <t>4 มีนาคม 2522</t>
  </si>
  <si>
    <t>1 พฤษภาคม 2543</t>
  </si>
  <si>
    <t>10 กุมภาพันธ์ 2546</t>
  </si>
  <si>
    <t xml:space="preserve">ป.2/28 (20,950.00) </t>
  </si>
  <si>
    <t>สวัสดิ์</t>
  </si>
  <si>
    <t>ก้านสันเทียะ</t>
  </si>
  <si>
    <t>16 ธันวาคม 2508</t>
  </si>
  <si>
    <t>23 สิงหาคม 2532</t>
  </si>
  <si>
    <t>1 สิงหาคม 2560</t>
  </si>
  <si>
    <t xml:space="preserve">ป.2/เยียวยา 0.5 (30,220.00) </t>
  </si>
  <si>
    <t>สาโรจน์</t>
  </si>
  <si>
    <t>แท้สูงเนิน</t>
  </si>
  <si>
    <t>18 เมษายน 2517</t>
  </si>
  <si>
    <t>14 ตุลาคม 2541</t>
  </si>
  <si>
    <t>24 เมษายน 2541</t>
  </si>
  <si>
    <t xml:space="preserve">ป.2/37.5 (27,440.00) </t>
  </si>
  <si>
    <t>ชัยโรจน์</t>
  </si>
  <si>
    <t>ฤทธิ์วิชัย</t>
  </si>
  <si>
    <t>23 ธันวาคม 2511</t>
  </si>
  <si>
    <t>3 พฤศจิกายน 2532</t>
  </si>
  <si>
    <t>31 มีนาคม 2540</t>
  </si>
  <si>
    <t>1 มีนาคม 2556</t>
  </si>
  <si>
    <t>ภูมิพัฒน์</t>
  </si>
  <si>
    <t>คงศรี</t>
  </si>
  <si>
    <t>12 มิถุนายน 2507</t>
  </si>
  <si>
    <t>15 ธันวาคม 2531</t>
  </si>
  <si>
    <t xml:space="preserve">ป.2/37 (26,990.00) </t>
  </si>
  <si>
    <t>ณัฐวีรภัทร</t>
  </si>
  <si>
    <t>ดาวจันอัดธีเดช</t>
  </si>
  <si>
    <t>4 ธันวาคม 2511</t>
  </si>
  <si>
    <t>30 เมษายน 2532</t>
  </si>
  <si>
    <t xml:space="preserve">ป.2/เยียวยา 5 (35,220.00) </t>
  </si>
  <si>
    <t>จ.ส.ท.</t>
  </si>
  <si>
    <t>ชริน</t>
  </si>
  <si>
    <t>ฤทธิ์จรูญ</t>
  </si>
  <si>
    <t>29 กันยายน 2524</t>
  </si>
  <si>
    <t>23 สิงหาคม 2544</t>
  </si>
  <si>
    <t>30 เมษายน 2546</t>
  </si>
  <si>
    <t>1 สิงหาคม 2562</t>
  </si>
  <si>
    <t xml:space="preserve">ป.2/40 (29,690.00) </t>
  </si>
  <si>
    <t>ส.อ.</t>
  </si>
  <si>
    <t>มณฑป</t>
  </si>
  <si>
    <t>นิระเทียม</t>
  </si>
  <si>
    <t>27 มกราคม 2535</t>
  </si>
  <si>
    <t>1 กรกฎาคม 2562</t>
  </si>
  <si>
    <t>ศุภณัฐ</t>
  </si>
  <si>
    <t>บูรณะ</t>
  </si>
  <si>
    <t>นชท.</t>
  </si>
  <si>
    <t>21 สิงหาคม 2540</t>
  </si>
  <si>
    <t>5 มิถุนายน 2560</t>
  </si>
  <si>
    <t>1 เมษายน 2560</t>
  </si>
  <si>
    <t>1 ธันวาคม 2562</t>
  </si>
  <si>
    <t xml:space="preserve">ป.1/25 (13,570.00) </t>
  </si>
  <si>
    <t>ไพโรจน์</t>
  </si>
  <si>
    <t>เจิมกระแจะ</t>
  </si>
  <si>
    <t>26 กุมภาพันธ์ 2524</t>
  </si>
  <si>
    <t>1 ธันวาคม 2547</t>
  </si>
  <si>
    <t>ส.ท.</t>
  </si>
  <si>
    <t>ศุภกฤต</t>
  </si>
  <si>
    <t>มูลภา</t>
  </si>
  <si>
    <t>7 กรกฎาคม 2538</t>
  </si>
  <si>
    <t>1 พฤษภาคม 2560</t>
  </si>
  <si>
    <t>1 มกราคม 2562</t>
  </si>
  <si>
    <t>อธิปพัฒน์</t>
  </si>
  <si>
    <t>กิจการเดชารัชต์</t>
  </si>
  <si>
    <t>19 กุมภาพันธ์ 2523</t>
  </si>
  <si>
    <t>1 พฤษภาคม 2544</t>
  </si>
  <si>
    <t>18 พฤษภาคม 2549</t>
  </si>
  <si>
    <t xml:space="preserve">ป.1/19.5 (10,970.00) </t>
  </si>
  <si>
    <t>สอน</t>
  </si>
  <si>
    <t>วงค์นาชาติ</t>
  </si>
  <si>
    <t>21 พฤษภาคม 2518</t>
  </si>
  <si>
    <t>3 พฤศจิกายน 2539</t>
  </si>
  <si>
    <t>1 ธันวาคม 2557</t>
  </si>
  <si>
    <t xml:space="preserve">ป.2/22.5 (17,570.00) </t>
  </si>
  <si>
    <t>อินทะรังษี</t>
  </si>
  <si>
    <t>7 มีนาคม 2529</t>
  </si>
  <si>
    <t>10 กุมภาพันธ์ 2557</t>
  </si>
  <si>
    <t>16 ธันวาคม 2554</t>
  </si>
  <si>
    <t>1 มิถุนายน 2560</t>
  </si>
  <si>
    <t>องค์อร</t>
  </si>
  <si>
    <t>ประคองจิตร์</t>
  </si>
  <si>
    <t>ดุลพัฒน์</t>
  </si>
  <si>
    <t>เจริญวงศ์</t>
  </si>
  <si>
    <t>คันธรัตน์</t>
  </si>
  <si>
    <t>วงศ์ชะอุ่ม</t>
  </si>
  <si>
    <t>สัมรวย</t>
  </si>
  <si>
    <t>วุฒินันท์</t>
  </si>
  <si>
    <t>แจ้งไพศาล</t>
  </si>
  <si>
    <t>พงษ์ศักดิ์</t>
  </si>
  <si>
    <t>จรัสรังสีชล</t>
  </si>
  <si>
    <t>พัชรวัฒน์</t>
  </si>
  <si>
    <t>นนท์ธีระจรูญ</t>
  </si>
  <si>
    <t>ครองศักดิ์</t>
  </si>
  <si>
    <t>โพธา</t>
  </si>
  <si>
    <t>พรวรรณรรัตน์</t>
  </si>
  <si>
    <t>คล้ำมีศรี</t>
  </si>
  <si>
    <t>กฤติกา</t>
  </si>
  <si>
    <t>โพนทัน</t>
  </si>
  <si>
    <t>ศิริพร</t>
  </si>
  <si>
    <t>โพธิ์ศิริ</t>
  </si>
  <si>
    <t xml:space="preserve">น.3/29.5 (49,010.00) </t>
  </si>
  <si>
    <t>พิทักษ์</t>
  </si>
  <si>
    <t>ไชยรักษ์</t>
  </si>
  <si>
    <t>สิรวีร์</t>
  </si>
  <si>
    <t>ชิตทรงสวัสดิ์</t>
  </si>
  <si>
    <t>อนุพงษ์</t>
  </si>
  <si>
    <t>โสภา</t>
  </si>
  <si>
    <t>บัวภา</t>
  </si>
  <si>
    <t>บุญจันทร์</t>
  </si>
  <si>
    <t>บุบผาถา</t>
  </si>
  <si>
    <t>รัฐกิตติ์</t>
  </si>
  <si>
    <t>นิธิฉัตรโชติรัตนา</t>
  </si>
  <si>
    <t>ศักดิ์ศรี</t>
  </si>
  <si>
    <t>บุญห่อ</t>
  </si>
  <si>
    <t>ธนภณ</t>
  </si>
  <si>
    <t>พงษ์เสือ</t>
  </si>
  <si>
    <t xml:space="preserve">น.2/เยียวยา 10 (53,950.00) </t>
  </si>
  <si>
    <t>กว้าง</t>
  </si>
  <si>
    <t>ประสานพันธ์</t>
  </si>
  <si>
    <t>ลำพูล</t>
  </si>
  <si>
    <t>คำแสง</t>
  </si>
  <si>
    <t>กันหาไชย</t>
  </si>
  <si>
    <t xml:space="preserve">น.2/เยียวยา 5 (45,750.00) </t>
  </si>
  <si>
    <t>เสถียร</t>
  </si>
  <si>
    <t>ธรรมลี</t>
  </si>
  <si>
    <t>วรวิทย์</t>
  </si>
  <si>
    <t>สุดตา</t>
  </si>
  <si>
    <t>พ.ต.หญิง</t>
  </si>
  <si>
    <t>ทานตะวัน</t>
  </si>
  <si>
    <t>คำราช</t>
  </si>
  <si>
    <t>วงษาเกษ</t>
  </si>
  <si>
    <t>สิริพงค์</t>
  </si>
  <si>
    <t>อุปชิน</t>
  </si>
  <si>
    <t>เรืองชัย</t>
  </si>
  <si>
    <t>มะอาจเลิศ</t>
  </si>
  <si>
    <t xml:space="preserve">น.2/เยียวยา 11.5 (56,610.00) </t>
  </si>
  <si>
    <t>เพชร</t>
  </si>
  <si>
    <t>ชัยพล</t>
  </si>
  <si>
    <t>เพชรพลอย</t>
  </si>
  <si>
    <t xml:space="preserve">น.1/เยียวยา 9 (52,260.00) </t>
  </si>
  <si>
    <t>ดาบชัย</t>
  </si>
  <si>
    <t>เอกพันธุ์</t>
  </si>
  <si>
    <t>วราพงษ์</t>
  </si>
  <si>
    <t>นนทิจันทร์</t>
  </si>
  <si>
    <t>ธีรสวัสดิ์</t>
  </si>
  <si>
    <t>ทองเหลือง</t>
  </si>
  <si>
    <t>เศรษฐ์สิริ</t>
  </si>
  <si>
    <t>อินพรหมมา</t>
  </si>
  <si>
    <t>ธเนศ</t>
  </si>
  <si>
    <t>จำรูญพงษ์</t>
  </si>
  <si>
    <t>เด่น</t>
  </si>
  <si>
    <t>ปัชชา</t>
  </si>
  <si>
    <t>แสงทอง</t>
  </si>
  <si>
    <t>พงพันธ์</t>
  </si>
  <si>
    <t>คำวัน</t>
  </si>
  <si>
    <t>สุรศักดิ์</t>
  </si>
  <si>
    <t>จำปาพรม</t>
  </si>
  <si>
    <t>วังชนะ</t>
  </si>
  <si>
    <t>ทรงเกียรติ</t>
  </si>
  <si>
    <t>วงศ์ราษฏร์</t>
  </si>
  <si>
    <t>เชษฐารุ่งเรือง</t>
  </si>
  <si>
    <t>แนบชิด</t>
  </si>
  <si>
    <t>นมาซ</t>
  </si>
  <si>
    <t>คณะบุตร</t>
  </si>
  <si>
    <t>ปัญจา</t>
  </si>
  <si>
    <t>อุดมชาติ</t>
  </si>
  <si>
    <t>พยนต์</t>
  </si>
  <si>
    <t>แสงงาม</t>
  </si>
  <si>
    <t>เฉลิม</t>
  </si>
  <si>
    <t>สายสุด</t>
  </si>
  <si>
    <t>เผด็จ</t>
  </si>
  <si>
    <t>เด่นดวง</t>
  </si>
  <si>
    <t xml:space="preserve">น.1/37.5 (29,110.00) </t>
  </si>
  <si>
    <t>ชาญชัย</t>
  </si>
  <si>
    <t>ไชยเดช</t>
  </si>
  <si>
    <t>ธราเทพ</t>
  </si>
  <si>
    <t>ขยายวงศ์</t>
  </si>
  <si>
    <t>สงคราม</t>
  </si>
  <si>
    <t>ไกยสิทธิ์</t>
  </si>
  <si>
    <t>ร.ต.หญิง</t>
  </si>
  <si>
    <t>ประภาวดี</t>
  </si>
  <si>
    <t>ทองสา</t>
  </si>
  <si>
    <t>สุกฤษฎิ์</t>
  </si>
  <si>
    <t>ดาสีวังปา</t>
  </si>
  <si>
    <t xml:space="preserve">น.1/33.5 (25,890.00) </t>
  </si>
  <si>
    <t>เทียนชัย</t>
  </si>
  <si>
    <t>เหรียญทอง</t>
  </si>
  <si>
    <t>ณรงค์ยุทธ</t>
  </si>
  <si>
    <t>สาลีงาม</t>
  </si>
  <si>
    <t>เสกสิทธิ์</t>
  </si>
  <si>
    <t>สิงหนาค</t>
  </si>
  <si>
    <t>อาจหาญ</t>
  </si>
  <si>
    <t>ประวิช</t>
  </si>
  <si>
    <t>อุ่นตา</t>
  </si>
  <si>
    <t xml:space="preserve">ป.3/37 (38,750.00) </t>
  </si>
  <si>
    <t>แดนชัย</t>
  </si>
  <si>
    <t>ขจัดมลทิน</t>
  </si>
  <si>
    <t xml:space="preserve">ป.3/33 (34,110.00) </t>
  </si>
  <si>
    <t>จิรทีปต์</t>
  </si>
  <si>
    <t>สาธุชาติ</t>
  </si>
  <si>
    <t xml:space="preserve">ป.3/31.5 (32,450.00) </t>
  </si>
  <si>
    <t>แก่นสาร์</t>
  </si>
  <si>
    <t xml:space="preserve">ป.3/เยียวยา 2.5 (41,930.00) </t>
  </si>
  <si>
    <t>มณี</t>
  </si>
  <si>
    <t>จวบกระโทก</t>
  </si>
  <si>
    <t xml:space="preserve">ป.2/36.5 (26,630.00) </t>
  </si>
  <si>
    <t>ชวิศ</t>
  </si>
  <si>
    <t>อรรคธรรม</t>
  </si>
  <si>
    <t>สงัด</t>
  </si>
  <si>
    <t>พิมพ์พันธ์</t>
  </si>
  <si>
    <t xml:space="preserve">ป.2/34 (24,800.00) </t>
  </si>
  <si>
    <t>ศรีเพชร</t>
  </si>
  <si>
    <t xml:space="preserve">ป.2/33.5 (24,440.00) </t>
  </si>
  <si>
    <t>สุธี</t>
  </si>
  <si>
    <t>แสนวงษา</t>
  </si>
  <si>
    <t>ณัฐพล</t>
  </si>
  <si>
    <t>บุญมั่น</t>
  </si>
  <si>
    <t>บุญสม</t>
  </si>
  <si>
    <t>สายจันทร์</t>
  </si>
  <si>
    <t>ผูกพันธ์</t>
  </si>
  <si>
    <t xml:space="preserve">ป.2/เยียวยา 3 (33,000.00) </t>
  </si>
  <si>
    <t>พายัพ</t>
  </si>
  <si>
    <t>บุญปก</t>
  </si>
  <si>
    <t xml:space="preserve">ป.2/33 (24,070.00) </t>
  </si>
  <si>
    <t>มานิจ</t>
  </si>
  <si>
    <t>ชะลูด</t>
  </si>
  <si>
    <t>วชิระ</t>
  </si>
  <si>
    <t xml:space="preserve">ป.2/31 (22,790.00) </t>
  </si>
  <si>
    <t>สหรัฐ</t>
  </si>
  <si>
    <t>แก้วภักดี</t>
  </si>
  <si>
    <t>แก้วเขียว</t>
  </si>
  <si>
    <t>อนุชา</t>
  </si>
  <si>
    <t>ศรีโคตร</t>
  </si>
  <si>
    <t>ไพริน</t>
  </si>
  <si>
    <t>คำศรีสุข</t>
  </si>
  <si>
    <t>จักริน</t>
  </si>
  <si>
    <t>ทองวร</t>
  </si>
  <si>
    <t>ชูชาติ</t>
  </si>
  <si>
    <t>มาลากุล</t>
  </si>
  <si>
    <t>ณัฏฐพล</t>
  </si>
  <si>
    <t>แสนอ้วน</t>
  </si>
  <si>
    <t>บรรลือ</t>
  </si>
  <si>
    <t>เทียนทอง</t>
  </si>
  <si>
    <t xml:space="preserve">ป.2/32 (23,400.00) </t>
  </si>
  <si>
    <t>นิลเพชร</t>
  </si>
  <si>
    <t xml:space="preserve">ป.2/36 (26,270.00) </t>
  </si>
  <si>
    <t>ประวิท</t>
  </si>
  <si>
    <t>ยอดวงค์ษา</t>
  </si>
  <si>
    <t>พัทธยา</t>
  </si>
  <si>
    <t>จันทะเลิศ</t>
  </si>
  <si>
    <t xml:space="preserve">ป.2/32.5 (23,700.00) </t>
  </si>
  <si>
    <t>จ.ส.อ.หญิง</t>
  </si>
  <si>
    <t>วรัญญา</t>
  </si>
  <si>
    <t>กุลกลม</t>
  </si>
  <si>
    <t xml:space="preserve">ป.2/30 (22,180.00) </t>
  </si>
  <si>
    <t>สุรไกร</t>
  </si>
  <si>
    <t>อ่อนคำลุน</t>
  </si>
  <si>
    <t>ไชยกุมาร</t>
  </si>
  <si>
    <t xml:space="preserve">ป.2/เยียวยา 2 (31,880.00) </t>
  </si>
  <si>
    <t>คนองเดช</t>
  </si>
  <si>
    <t>อิสาร</t>
  </si>
  <si>
    <t>ทองแท่ง</t>
  </si>
  <si>
    <t>เรือนเงิน</t>
  </si>
  <si>
    <t xml:space="preserve">ป.2/35.5 (25,890.00) </t>
  </si>
  <si>
    <t>พลรักษ์</t>
  </si>
  <si>
    <t>บุดดาวงค์</t>
  </si>
  <si>
    <t>รัจกริช</t>
  </si>
  <si>
    <t>อัปกาญจน์</t>
  </si>
  <si>
    <t>วัลลภพ์</t>
  </si>
  <si>
    <t>ลาธุลี</t>
  </si>
  <si>
    <t>โฉมเฉลา</t>
  </si>
  <si>
    <t>วิวัฒน์</t>
  </si>
  <si>
    <t>คำอ่าง</t>
  </si>
  <si>
    <t>ศุภมิตร</t>
  </si>
  <si>
    <t>นนทะชาติ</t>
  </si>
  <si>
    <t>โกสินธ์</t>
  </si>
  <si>
    <t>หินขาว</t>
  </si>
  <si>
    <t>นิธิเจริญจินดา</t>
  </si>
  <si>
    <t>ประดิษฐ์</t>
  </si>
  <si>
    <t>วรรณโสภา</t>
  </si>
  <si>
    <t>พลภักดิ์</t>
  </si>
  <si>
    <t>ภูแสนกล้า</t>
  </si>
  <si>
    <t>หลักงาม</t>
  </si>
  <si>
    <t xml:space="preserve">ป.2/34.5 (25,160.00) </t>
  </si>
  <si>
    <t>ส่งเสริม</t>
  </si>
  <si>
    <t>มาไกล</t>
  </si>
  <si>
    <t>1 พฤษภาคม 2553</t>
  </si>
  <si>
    <t>ทวีศักดิ์</t>
  </si>
  <si>
    <t>ดวงสวัสดิ์</t>
  </si>
  <si>
    <t>ทินนิกรณ์</t>
  </si>
  <si>
    <t>กุมภาพงษ์</t>
  </si>
  <si>
    <t>สุประดิษฐ</t>
  </si>
  <si>
    <t>แก้ววันนา</t>
  </si>
  <si>
    <t xml:space="preserve">ป.2/31.5 (23,090.00) </t>
  </si>
  <si>
    <t>บุตรี</t>
  </si>
  <si>
    <t>สมพล</t>
  </si>
  <si>
    <t>กิตติพันธ์</t>
  </si>
  <si>
    <t>แก้วจันทร์</t>
  </si>
  <si>
    <t>วุฒิศักดิ์</t>
  </si>
  <si>
    <t>งามพักตร์</t>
  </si>
  <si>
    <t>อรรคราวุฒิ</t>
  </si>
  <si>
    <t>กาญจนกูล</t>
  </si>
  <si>
    <t>เทอดศักดิ์</t>
  </si>
  <si>
    <t>สายสว่าง</t>
  </si>
  <si>
    <t xml:space="preserve">ป.2/เยียวยา 2.5 (32,450.00) </t>
  </si>
  <si>
    <t>ธีรพร</t>
  </si>
  <si>
    <t>เชื้อเหิม</t>
  </si>
  <si>
    <t>ผลทวี</t>
  </si>
  <si>
    <t>หวังชื่น</t>
  </si>
  <si>
    <t>สิทธิ</t>
  </si>
  <si>
    <t xml:space="preserve">ป.2/28.5 (21,250.00) </t>
  </si>
  <si>
    <t>เอกลักษณ์</t>
  </si>
  <si>
    <t>พิมพบุตร</t>
  </si>
  <si>
    <t>จ.ส.ต.</t>
  </si>
  <si>
    <t>กรกช</t>
  </si>
  <si>
    <t>กอทอง</t>
  </si>
  <si>
    <t>ทศพร</t>
  </si>
  <si>
    <t>วงศ์บุตตะ</t>
  </si>
  <si>
    <t>ศรีฉลวย</t>
  </si>
  <si>
    <t xml:space="preserve">ป.1/31 (16,540.00) </t>
  </si>
  <si>
    <t>สถาพร</t>
  </si>
  <si>
    <t>ลาภมูล</t>
  </si>
  <si>
    <t xml:space="preserve">ป.1/33.5 (17,790.00) </t>
  </si>
  <si>
    <t>วัชรพล</t>
  </si>
  <si>
    <t>คูณคำตา</t>
  </si>
  <si>
    <t xml:space="preserve">ป.1/32 (17,050.00) </t>
  </si>
  <si>
    <t>นันธวัฒน์</t>
  </si>
  <si>
    <t>เจริญวัย</t>
  </si>
  <si>
    <t xml:space="preserve">ป.1/35 (18,530.00) </t>
  </si>
  <si>
    <t>ศุภชัย</t>
  </si>
  <si>
    <t>ภาโส</t>
  </si>
  <si>
    <t xml:space="preserve">น.1/31 (24,070.00) </t>
  </si>
  <si>
    <t>ธราธร</t>
  </si>
  <si>
    <t>กุลราช</t>
  </si>
  <si>
    <t>เชาวลิต</t>
  </si>
  <si>
    <t>แสงคำ</t>
  </si>
  <si>
    <t>ชวลิต</t>
  </si>
  <si>
    <t>จันทวงษ์</t>
  </si>
  <si>
    <t>กฤศณัฏฐ์</t>
  </si>
  <si>
    <t>เขียนปัญญา</t>
  </si>
  <si>
    <t>สมพร</t>
  </si>
  <si>
    <t>วิชาชัย</t>
  </si>
  <si>
    <t>สมรถ</t>
  </si>
  <si>
    <t>คำสิงห์</t>
  </si>
  <si>
    <t>วิเศษ</t>
  </si>
  <si>
    <t>จำปาวงค์</t>
  </si>
  <si>
    <t>สมชิด</t>
  </si>
  <si>
    <t>ฉายฉันท์</t>
  </si>
  <si>
    <t>ไพรัช</t>
  </si>
  <si>
    <t>เมืองคำ</t>
  </si>
  <si>
    <t>ชลธิชา</t>
  </si>
  <si>
    <t>วสุธาดา</t>
  </si>
  <si>
    <t>อุดมบัว</t>
  </si>
  <si>
    <t xml:space="preserve">น.4/28 (56,610.00) </t>
  </si>
  <si>
    <t>สมหวัง</t>
  </si>
  <si>
    <t>หวานจริง</t>
  </si>
  <si>
    <t xml:space="preserve">น.3/32 (53,080.00) </t>
  </si>
  <si>
    <t>สุมิตร</t>
  </si>
  <si>
    <t>หอมทอง</t>
  </si>
  <si>
    <t>เยาวดี</t>
  </si>
  <si>
    <t>สอนโกษา</t>
  </si>
  <si>
    <t>ศิริพรรณ</t>
  </si>
  <si>
    <t>นาคสวัสดิ์</t>
  </si>
  <si>
    <t xml:space="preserve">น.3/27.5 (45,750.00) </t>
  </si>
  <si>
    <t>สำราญพัฒน์</t>
  </si>
  <si>
    <t>ศิริวัฒน์</t>
  </si>
  <si>
    <t>กุดวิลา</t>
  </si>
  <si>
    <t>พงษ์อินทร์</t>
  </si>
  <si>
    <t>ราชเหนือ</t>
  </si>
  <si>
    <t>พรหมพักตร์</t>
  </si>
  <si>
    <t>จันทะนันท์</t>
  </si>
  <si>
    <t>เกียรติศักดิ์</t>
  </si>
  <si>
    <t>ไชยคำมิ่ง</t>
  </si>
  <si>
    <t>สมภาร</t>
  </si>
  <si>
    <t>ทาระพิมพ์</t>
  </si>
  <si>
    <t>สุรพร</t>
  </si>
  <si>
    <t>ฮูมเปือย</t>
  </si>
  <si>
    <t>ไพศาล</t>
  </si>
  <si>
    <t>กุศลวัตร</t>
  </si>
  <si>
    <t>ณภัทร์</t>
  </si>
  <si>
    <t>บาตรโพธิ์</t>
  </si>
  <si>
    <t>จักรภัทร</t>
  </si>
  <si>
    <t>ตระการไทย</t>
  </si>
  <si>
    <t>นาวี</t>
  </si>
  <si>
    <t>ฮังโยธา</t>
  </si>
  <si>
    <t>วิมุต</t>
  </si>
  <si>
    <t>ประทีปเมือง</t>
  </si>
  <si>
    <t>ยุทธพงศ์</t>
  </si>
  <si>
    <t>ศิริตานนท์</t>
  </si>
  <si>
    <t>พิศิษฐ์ชัย</t>
  </si>
  <si>
    <t>กนกพล</t>
  </si>
  <si>
    <t>เจริญศรี</t>
  </si>
  <si>
    <t>ทนาธร</t>
  </si>
  <si>
    <t>ดอนคอนขวา</t>
  </si>
  <si>
    <t>จันทร์โสภา</t>
  </si>
  <si>
    <t>พิรุณ</t>
  </si>
  <si>
    <t>โอทาน</t>
  </si>
  <si>
    <t>รณชัย</t>
  </si>
  <si>
    <t>พรหมโคตร</t>
  </si>
  <si>
    <t>อดุลย์</t>
  </si>
  <si>
    <t>ผดุงกิจ</t>
  </si>
  <si>
    <t>กวีพจน์</t>
  </si>
  <si>
    <t>จำชาติ</t>
  </si>
  <si>
    <t>ณธีนนท์</t>
  </si>
  <si>
    <t>มาวิเศษ</t>
  </si>
  <si>
    <t>ทรงวุฒิ</t>
  </si>
  <si>
    <t>ยอดแคล้ว</t>
  </si>
  <si>
    <t>ประยงค์</t>
  </si>
  <si>
    <t>นวลศรี</t>
  </si>
  <si>
    <t>อธิรักษ์</t>
  </si>
  <si>
    <t>กิตติพงษ์</t>
  </si>
  <si>
    <t>พรมแม้น</t>
  </si>
  <si>
    <t>ทรงศักดิ์</t>
  </si>
  <si>
    <t>พรกุณา</t>
  </si>
  <si>
    <t>คนึง</t>
  </si>
  <si>
    <t>เกตุผุดผ่อง</t>
  </si>
  <si>
    <t>สุพล</t>
  </si>
  <si>
    <t>กันทหมื่น</t>
  </si>
  <si>
    <t xml:space="preserve">น.1/41.5 (33,560.00) </t>
  </si>
  <si>
    <t>สถิตย์</t>
  </si>
  <si>
    <t>กิ่งใหญ่</t>
  </si>
  <si>
    <t>ปรึกไธสง</t>
  </si>
  <si>
    <t>สุรชัย</t>
  </si>
  <si>
    <t>พินิจนึก</t>
  </si>
  <si>
    <t>บัวศรี</t>
  </si>
  <si>
    <t>จรินทร์</t>
  </si>
  <si>
    <t>พระจอหอ</t>
  </si>
  <si>
    <t xml:space="preserve">น.1/43 (35,220.00) </t>
  </si>
  <si>
    <t>ธีระเดช</t>
  </si>
  <si>
    <t>ชนะบุญ</t>
  </si>
  <si>
    <t>อภิวิชญ์</t>
  </si>
  <si>
    <t>คำหว่าน</t>
  </si>
  <si>
    <t>เข็มเพชร</t>
  </si>
  <si>
    <t>ศรีโนนยาง</t>
  </si>
  <si>
    <t>นรช.</t>
  </si>
  <si>
    <t>คงหา</t>
  </si>
  <si>
    <t>กิตติศักดิ์</t>
  </si>
  <si>
    <t>ปลั่งกลาง</t>
  </si>
  <si>
    <t xml:space="preserve">ป.2/เยียวยา 11.5 (43,300.00) </t>
  </si>
  <si>
    <t>ดนุพล</t>
  </si>
  <si>
    <t>สาสุนทร</t>
  </si>
  <si>
    <t xml:space="preserve">ป.2/26.5 (20,030.00) </t>
  </si>
  <si>
    <t>ปัญญา</t>
  </si>
  <si>
    <t>หาสุข</t>
  </si>
  <si>
    <t>ลาเมศ</t>
  </si>
  <si>
    <t>เอ็นดู</t>
  </si>
  <si>
    <t xml:space="preserve">ป.2/เยียวยา 1 (30,790.00) </t>
  </si>
  <si>
    <t>สุนทรชัย</t>
  </si>
  <si>
    <t xml:space="preserve">ป.2/เยียวยา 3.5 (33,560.00) </t>
  </si>
  <si>
    <t>อุเทน</t>
  </si>
  <si>
    <t>สุวรรณที</t>
  </si>
  <si>
    <t>1 ธันวาคม 2561</t>
  </si>
  <si>
    <t>อุไทย</t>
  </si>
  <si>
    <t>ทินหม่วย</t>
  </si>
  <si>
    <t>บุญหนา</t>
  </si>
  <si>
    <t>กุผาลัง</t>
  </si>
  <si>
    <t>วรวุฒิ</t>
  </si>
  <si>
    <t>ไชยธรรมมา</t>
  </si>
  <si>
    <t>สุเนตร</t>
  </si>
  <si>
    <t>ภูลายยาว</t>
  </si>
  <si>
    <t>ณัฐวุฒิ</t>
  </si>
  <si>
    <t>ลบบำรุง</t>
  </si>
  <si>
    <t>นัฐวุฒิ</t>
  </si>
  <si>
    <t>น้อยนาจารย์</t>
  </si>
  <si>
    <t xml:space="preserve">ป.3/34 (35,220.00) </t>
  </si>
  <si>
    <t>สุมนตรี</t>
  </si>
  <si>
    <t>ศรีเสมอ</t>
  </si>
  <si>
    <t>ยาหอม</t>
  </si>
  <si>
    <t>อภิชาติ</t>
  </si>
  <si>
    <t>สัจจะ</t>
  </si>
  <si>
    <t>3 พฤษภาคม 2550</t>
  </si>
  <si>
    <t>วาริชัย</t>
  </si>
  <si>
    <t>เขียนชานาจ</t>
  </si>
  <si>
    <t xml:space="preserve">ป.1/23 (12,560.00) </t>
  </si>
  <si>
    <t>ดูนนา</t>
  </si>
  <si>
    <t>วสันต์</t>
  </si>
  <si>
    <t>รัตนวัน</t>
  </si>
  <si>
    <t xml:space="preserve">น.1/27 (21,140.00) </t>
  </si>
  <si>
    <t>ธนกฤต</t>
  </si>
  <si>
    <t>พันธุ์รอด</t>
  </si>
  <si>
    <t>ทรงสุดา</t>
  </si>
  <si>
    <t>ขวัญประชา</t>
  </si>
  <si>
    <t xml:space="preserve">น.5/27.5 (68,000.00) </t>
  </si>
  <si>
    <t>ภาณุพงศ์</t>
  </si>
  <si>
    <t>พุทธิภาพ</t>
  </si>
  <si>
    <t>สมัชญ์กาญจน์</t>
  </si>
  <si>
    <t>จันทร์ไทย</t>
  </si>
  <si>
    <t>ใจสุข</t>
  </si>
  <si>
    <t>สุริยะไชย</t>
  </si>
  <si>
    <t>เกษทองมา</t>
  </si>
  <si>
    <t>สุริยา</t>
  </si>
  <si>
    <t>พรมพิมพ์</t>
  </si>
  <si>
    <t>คทาสิทธิ์</t>
  </si>
  <si>
    <t>เสียงอ่อน</t>
  </si>
  <si>
    <t xml:space="preserve">น.4/เยียวยา 3 (64,860.00) </t>
  </si>
  <si>
    <t>นาตยา</t>
  </si>
  <si>
    <t>เสนาพล</t>
  </si>
  <si>
    <t>วรรณภา</t>
  </si>
  <si>
    <t>ก้อนแพง</t>
  </si>
  <si>
    <t>ไวยภาษ</t>
  </si>
  <si>
    <t>ศรีหริ่ง</t>
  </si>
  <si>
    <t>พลศรี</t>
  </si>
  <si>
    <t>สิรินุช</t>
  </si>
  <si>
    <t>แก่นชูวงศ์</t>
  </si>
  <si>
    <t>หลาวทอง</t>
  </si>
  <si>
    <t>จักรกฤษณ์</t>
  </si>
  <si>
    <t>สุภานิชย์</t>
  </si>
  <si>
    <t>พันธ์ทิพย์</t>
  </si>
  <si>
    <t>ใจกว้าง</t>
  </si>
  <si>
    <t>14 ธันวาคม 2566</t>
  </si>
  <si>
    <t>พิศิษฐ์พงษ์</t>
  </si>
  <si>
    <t>เพชรศรี</t>
  </si>
  <si>
    <t>เกษมสินธุ์</t>
  </si>
  <si>
    <t>โคตรชมภู</t>
  </si>
  <si>
    <t>สมศุภางค์</t>
  </si>
  <si>
    <t>ชัยปริญญา</t>
  </si>
  <si>
    <t>พฤติพงศ์</t>
  </si>
  <si>
    <t>โพธิ์งาม</t>
  </si>
  <si>
    <t>บ่องาม</t>
  </si>
  <si>
    <t>เชวงศักดิ์</t>
  </si>
  <si>
    <t>พาราศรี</t>
  </si>
  <si>
    <t>บรรจบ</t>
  </si>
  <si>
    <t>พฤคณา</t>
  </si>
  <si>
    <t>ไชยมาตย์</t>
  </si>
  <si>
    <t>บัณฑิต</t>
  </si>
  <si>
    <t>ศรีบุญเรือง</t>
  </si>
  <si>
    <t>พรหมมา</t>
  </si>
  <si>
    <t>ชัยวิชิต</t>
  </si>
  <si>
    <t>สารีโท</t>
  </si>
  <si>
    <t>สันติภักดี</t>
  </si>
  <si>
    <t>หอมพรมมา</t>
  </si>
  <si>
    <t>ฉลอง</t>
  </si>
  <si>
    <t>หารภูมิ</t>
  </si>
  <si>
    <t>อุดร</t>
  </si>
  <si>
    <t>พรหมประกาย</t>
  </si>
  <si>
    <t>พิมพ์ศรี</t>
  </si>
  <si>
    <t>จันทรขันตี</t>
  </si>
  <si>
    <t>หอมสมบัติ</t>
  </si>
  <si>
    <t>พรปัญญา</t>
  </si>
  <si>
    <t>สมประสงค์</t>
  </si>
  <si>
    <t>พีรพงศ์</t>
  </si>
  <si>
    <t>ศรีโอษฐ์</t>
  </si>
  <si>
    <t>12 สิงหาคม 2507</t>
  </si>
  <si>
    <t>คมสิทธิ์</t>
  </si>
  <si>
    <t>ราชกรณ์</t>
  </si>
  <si>
    <t>พัฒนพงษ์</t>
  </si>
  <si>
    <t>ธีรพงษ์พัฒนา</t>
  </si>
  <si>
    <t>อรรถพันธ์</t>
  </si>
  <si>
    <t>บพิธ</t>
  </si>
  <si>
    <t>อินทรประเสริฐ</t>
  </si>
  <si>
    <t xml:space="preserve">ป.3/26.5 (27,490.00) </t>
  </si>
  <si>
    <t>เอนก</t>
  </si>
  <si>
    <t>บุญพา</t>
  </si>
  <si>
    <t xml:space="preserve">ป.3/เยียวยา 7 (49,010.00) </t>
  </si>
  <si>
    <t>หาญชนะ</t>
  </si>
  <si>
    <t>จันทะดี</t>
  </si>
  <si>
    <t xml:space="preserve">ป.3/เยียวยา 5.5 (46,560.00) </t>
  </si>
  <si>
    <t>วารุตติ์</t>
  </si>
  <si>
    <t>คนบุญ</t>
  </si>
  <si>
    <t xml:space="preserve">ป.3/22 (24,070.00) </t>
  </si>
  <si>
    <t>รุ่งโรจน์</t>
  </si>
  <si>
    <t>ศรีระวรรณ</t>
  </si>
  <si>
    <t xml:space="preserve">ป.3/34.5 (35,810.00) </t>
  </si>
  <si>
    <t>ทน</t>
  </si>
  <si>
    <t>ศรีลาชัย</t>
  </si>
  <si>
    <t>รวมสิทธิ์</t>
  </si>
  <si>
    <t>สาคร</t>
  </si>
  <si>
    <t>ชุมโคตร</t>
  </si>
  <si>
    <t>ธนากร</t>
  </si>
  <si>
    <t>ศิลาพล</t>
  </si>
  <si>
    <t>วิชาญ</t>
  </si>
  <si>
    <t>งามลา</t>
  </si>
  <si>
    <t>โกวิทย์</t>
  </si>
  <si>
    <t>นาไชย</t>
  </si>
  <si>
    <t xml:space="preserve">ป.2/เยียวยา 10 (41,250.00) </t>
  </si>
  <si>
    <t>เกาะแก้ว</t>
  </si>
  <si>
    <t>แก้วอนันต์</t>
  </si>
  <si>
    <t>ภราดร</t>
  </si>
  <si>
    <t>ธุระพันธ์</t>
  </si>
  <si>
    <t>คมสันต์</t>
  </si>
  <si>
    <t>โพธิ์ชารี</t>
  </si>
  <si>
    <t xml:space="preserve">น.1/33 (25,530.00) </t>
  </si>
  <si>
    <t>มุงคุณแสน</t>
  </si>
  <si>
    <t xml:space="preserve">ป.2/22 (17,270.00) </t>
  </si>
  <si>
    <t>สุวัฒน์</t>
  </si>
  <si>
    <t>ศรีนาม</t>
  </si>
  <si>
    <t xml:space="preserve"> - </t>
  </si>
  <si>
    <t>ชยานนท์</t>
  </si>
  <si>
    <t>ชุ่มเย็นดี</t>
  </si>
  <si>
    <t xml:space="preserve">ป.1/20 (11,180.00) </t>
  </si>
  <si>
    <t>ชัย</t>
  </si>
  <si>
    <t>บุญเกื้อ</t>
  </si>
  <si>
    <t>ธานี</t>
  </si>
  <si>
    <t>กรวยทอง</t>
  </si>
  <si>
    <t>พรพรรณ</t>
  </si>
  <si>
    <t>ทัศนศร</t>
  </si>
  <si>
    <t>แก้วรัตน์</t>
  </si>
  <si>
    <t xml:space="preserve">น.4/เยียวยา 2.5 (63,810.00) </t>
  </si>
  <si>
    <t>โชติมา</t>
  </si>
  <si>
    <t>มุลาลินน์</t>
  </si>
  <si>
    <t xml:space="preserve">น.4/20.5 (44,130.00) </t>
  </si>
  <si>
    <t>ฐานันดร</t>
  </si>
  <si>
    <t>พวงมาลา</t>
  </si>
  <si>
    <t>ทุเรียน</t>
  </si>
  <si>
    <t>นิพรรัมย์</t>
  </si>
  <si>
    <t>ณรงค์เวทย์</t>
  </si>
  <si>
    <t>ศรีแสงแก้ว</t>
  </si>
  <si>
    <t>วิมล</t>
  </si>
  <si>
    <t>แจ้งสว่าง</t>
  </si>
  <si>
    <t>ทัศนะ</t>
  </si>
  <si>
    <t>สิงห์สาด</t>
  </si>
  <si>
    <t xml:space="preserve">น.3/21.5 (37,130.00) </t>
  </si>
  <si>
    <t>แก้วหะวงษ์</t>
  </si>
  <si>
    <t>จารุวัฒน์</t>
  </si>
  <si>
    <t>บาตร์โพธิ์</t>
  </si>
  <si>
    <t>รัตนาวดี</t>
  </si>
  <si>
    <t>กองดิน</t>
  </si>
  <si>
    <t>ดำรงค์สิน</t>
  </si>
  <si>
    <t>หนูเสน</t>
  </si>
  <si>
    <t>เมธิน</t>
  </si>
  <si>
    <t>สีทาวัน</t>
  </si>
  <si>
    <t>ศรีหาขันธ์</t>
  </si>
  <si>
    <t>รัชรุจ</t>
  </si>
  <si>
    <t>ขอชนะ</t>
  </si>
  <si>
    <t>สุฉันท์</t>
  </si>
  <si>
    <t>สุวรรณราช</t>
  </si>
  <si>
    <t>เทียมทัด</t>
  </si>
  <si>
    <t>บุตตะโยธี</t>
  </si>
  <si>
    <t>นามวัฒน์</t>
  </si>
  <si>
    <t xml:space="preserve">ป.3/35.5 (36,990.00) </t>
  </si>
  <si>
    <t>นามพรหม</t>
  </si>
  <si>
    <t xml:space="preserve">ป.3/32.5 (33,560.00) </t>
  </si>
  <si>
    <t>วีระ</t>
  </si>
  <si>
    <t>ภูมลี</t>
  </si>
  <si>
    <t>เด็จ</t>
  </si>
  <si>
    <t>จินดาศรี</t>
  </si>
  <si>
    <t>พลากร</t>
  </si>
  <si>
    <t>จงพ่วงกลาง</t>
  </si>
  <si>
    <t>พุ่มวงษ์</t>
  </si>
  <si>
    <t>เอกพล</t>
  </si>
  <si>
    <t>อรุณพาส</t>
  </si>
  <si>
    <t>สามารถ</t>
  </si>
  <si>
    <t>กระแสโสม</t>
  </si>
  <si>
    <t>ตี๋น้อย</t>
  </si>
  <si>
    <t>พยุงสกุล</t>
  </si>
  <si>
    <t>ฉลองรัตน</t>
  </si>
  <si>
    <t>ชะฎาแก้ว</t>
  </si>
  <si>
    <t>โกสิทธิ์</t>
  </si>
  <si>
    <t>วงษ์ใหญ่</t>
  </si>
  <si>
    <t xml:space="preserve">ป.3/28.5 (29,110.00) </t>
  </si>
  <si>
    <t>ธีรศักดิ์</t>
  </si>
  <si>
    <t>สีโย</t>
  </si>
  <si>
    <t>ญาณวารี</t>
  </si>
  <si>
    <t>ไกรศร</t>
  </si>
  <si>
    <t>สุขเฉลิม</t>
  </si>
  <si>
    <t>ไก่แก้ว</t>
  </si>
  <si>
    <t>ณพัส</t>
  </si>
  <si>
    <t>โฉมพิชญะ</t>
  </si>
  <si>
    <t xml:space="preserve">ป.3/30 (30,790.00) </t>
  </si>
  <si>
    <t>โกวิน</t>
  </si>
  <si>
    <t>บุญเสริม</t>
  </si>
  <si>
    <t xml:space="preserve">ป.3/24 (25,530.00) </t>
  </si>
  <si>
    <t>หริณ</t>
  </si>
  <si>
    <t>อรุโณการณ์</t>
  </si>
  <si>
    <t>จำปาทอง</t>
  </si>
  <si>
    <t xml:space="preserve">ป.3/24.5 (25,890.00) </t>
  </si>
  <si>
    <t>รุ่งสุริยา</t>
  </si>
  <si>
    <t>ชาญรบ</t>
  </si>
  <si>
    <t>นเรศร์</t>
  </si>
  <si>
    <t>จอกทอง</t>
  </si>
  <si>
    <t xml:space="preserve">ป.1/39 (20,840.00) </t>
  </si>
  <si>
    <t>ศรัญญู</t>
  </si>
  <si>
    <t>ชุมสุข</t>
  </si>
  <si>
    <t xml:space="preserve">ป.1/36.5 (19,260.00) </t>
  </si>
  <si>
    <t>พล.อส.</t>
  </si>
  <si>
    <t>นภัสพล</t>
  </si>
  <si>
    <t>ไพเราะ</t>
  </si>
  <si>
    <t xml:space="preserve">พ.2/18 (9,710.00) </t>
  </si>
  <si>
    <t>จักรพันธ์</t>
  </si>
  <si>
    <t>สายแสงจันทร์</t>
  </si>
  <si>
    <t xml:space="preserve">พ.2/20.5 (10,760.00) </t>
  </si>
  <si>
    <t>ชูเกียรติ</t>
  </si>
  <si>
    <t>นันทะพันธ์</t>
  </si>
  <si>
    <t xml:space="preserve">พ.2/25 (12,810.00) </t>
  </si>
  <si>
    <t>ธัชพล</t>
  </si>
  <si>
    <t>บูระวัฒน์</t>
  </si>
  <si>
    <t>นภรณ์พรรณ</t>
  </si>
  <si>
    <t>อาจณรงค์</t>
  </si>
  <si>
    <t>สนิท</t>
  </si>
  <si>
    <t>สางห้วยไพร</t>
  </si>
  <si>
    <t>ศุภกร</t>
  </si>
  <si>
    <t>ดำเนิน</t>
  </si>
  <si>
    <t>ประมุข</t>
  </si>
  <si>
    <t>ทองเปรียบ</t>
  </si>
  <si>
    <t>ผดารัตน์</t>
  </si>
  <si>
    <t>พูลพิพัฒน์</t>
  </si>
  <si>
    <t>โชติวัฒน์</t>
  </si>
  <si>
    <t>รักษาเคน</t>
  </si>
  <si>
    <t>ศิริศักดิ์</t>
  </si>
  <si>
    <t>ประโลมรัมย์</t>
  </si>
  <si>
    <t>สมควร</t>
  </si>
  <si>
    <t>ไชยนิตย์</t>
  </si>
  <si>
    <t>สมชาติ</t>
  </si>
  <si>
    <t>โทสันเทียะ</t>
  </si>
  <si>
    <t>จีนโน</t>
  </si>
  <si>
    <t>กำเนิดเมือง</t>
  </si>
  <si>
    <t>อุไร</t>
  </si>
  <si>
    <t>ระวันประโคน</t>
  </si>
  <si>
    <t>สมถวิล</t>
  </si>
  <si>
    <t>จิตรมั่น</t>
  </si>
  <si>
    <t>อมรเทพ</t>
  </si>
  <si>
    <t>ส่งศรีสุข</t>
  </si>
  <si>
    <t>สุทัตร์</t>
  </si>
  <si>
    <t>สาครรัมย์</t>
  </si>
  <si>
    <t>สุวัชร</t>
  </si>
  <si>
    <t>ยืนสุข</t>
  </si>
  <si>
    <t>จตุรงค์</t>
  </si>
  <si>
    <t>จงนบกลาง</t>
  </si>
  <si>
    <t>อานุภาพ</t>
  </si>
  <si>
    <t>ขำหินตั้ง</t>
  </si>
  <si>
    <t>ไชยธรธรรม</t>
  </si>
  <si>
    <t>ประกอบ</t>
  </si>
  <si>
    <t>ชาติศักดิ์</t>
  </si>
  <si>
    <t>นัฐพงษ์</t>
  </si>
  <si>
    <t>จิตณรงค์</t>
  </si>
  <si>
    <t>ศุภฤกษ์</t>
  </si>
  <si>
    <t>พิมพ์จันทร์</t>
  </si>
  <si>
    <t>โตนชัยภูมิ</t>
  </si>
  <si>
    <t>พัตร์พงษ์</t>
  </si>
  <si>
    <t>พุกพัด</t>
  </si>
  <si>
    <t>ธภัทรธนันท์</t>
  </si>
  <si>
    <t>ทรัพย์ประเสริฐ</t>
  </si>
  <si>
    <t>จ.ส.ต.หญิง</t>
  </si>
  <si>
    <t>พนิตดา</t>
  </si>
  <si>
    <t>อุทการ</t>
  </si>
  <si>
    <t xml:space="preserve">ป.2/29.5 (21,880.00) </t>
  </si>
  <si>
    <t>ศรวุฒิ</t>
  </si>
  <si>
    <t>นวลประเสริฐ</t>
  </si>
  <si>
    <t xml:space="preserve">น.2/17 (26,120.00) </t>
  </si>
  <si>
    <t>ถนอม</t>
  </si>
  <si>
    <t>วงค์พิมล</t>
  </si>
  <si>
    <t>ณรงค์</t>
  </si>
  <si>
    <t>ขยันคิด</t>
  </si>
  <si>
    <t>สุรัช</t>
  </si>
  <si>
    <t>จันทร์พวง</t>
  </si>
  <si>
    <t>ธีรพงษ์</t>
  </si>
  <si>
    <t>โอวาท</t>
  </si>
  <si>
    <t>ทศพล</t>
  </si>
  <si>
    <t>รุ่งบรรเทา</t>
  </si>
  <si>
    <t>ศรินธร</t>
  </si>
  <si>
    <t>ท้าวฤทธิ์</t>
  </si>
  <si>
    <t>สารินทร์</t>
  </si>
  <si>
    <t>สุระชัย</t>
  </si>
  <si>
    <t>สุภัทรพล</t>
  </si>
  <si>
    <t>ภักดีสมัย</t>
  </si>
  <si>
    <t>ณพล</t>
  </si>
  <si>
    <t>บึงราษฎร์</t>
  </si>
  <si>
    <t>ราม</t>
  </si>
  <si>
    <t>อุดมทรัพย์</t>
  </si>
  <si>
    <t>ตระกูล</t>
  </si>
  <si>
    <t>ไพสีขาว</t>
  </si>
  <si>
    <t>วรินทร</t>
  </si>
  <si>
    <t>แสงวิลัย</t>
  </si>
  <si>
    <t>ดาวรุ่ง</t>
  </si>
  <si>
    <t>พิลาภ</t>
  </si>
  <si>
    <t>อินอุ่นโชติ</t>
  </si>
  <si>
    <t>บรรพต</t>
  </si>
  <si>
    <t>แดงอาจ</t>
  </si>
  <si>
    <t>ไพบูลย์</t>
  </si>
  <si>
    <t>จอมคำสิงห์</t>
  </si>
  <si>
    <t>ทองสินธ์</t>
  </si>
  <si>
    <t>กุชโร</t>
  </si>
  <si>
    <t>ทองใบ</t>
  </si>
  <si>
    <t>ไทยอ่อน</t>
  </si>
  <si>
    <t>ศรีสง่า</t>
  </si>
  <si>
    <t>มิยะวงศ์</t>
  </si>
  <si>
    <t>พิลยา</t>
  </si>
  <si>
    <t>สีดำ</t>
  </si>
  <si>
    <t>ชนาเมธ</t>
  </si>
  <si>
    <t>พรมพิลา</t>
  </si>
  <si>
    <t>กล้าหาญ</t>
  </si>
  <si>
    <t>โปมิน</t>
  </si>
  <si>
    <t>ธนวัฒน์</t>
  </si>
  <si>
    <t>สุวิทย์</t>
  </si>
  <si>
    <t>ทานให้</t>
  </si>
  <si>
    <t>อภิชนย์</t>
  </si>
  <si>
    <t>มูลเวียงชัย</t>
  </si>
  <si>
    <t>ธงชาย</t>
  </si>
  <si>
    <t>เรืองศิลป์</t>
  </si>
  <si>
    <t>ภูแก้ว</t>
  </si>
  <si>
    <t>วัชระ</t>
  </si>
  <si>
    <t>ดาสงเคราะห์</t>
  </si>
  <si>
    <t>แหลมกี่ก่ำ</t>
  </si>
  <si>
    <t>สมเพชร</t>
  </si>
  <si>
    <t>วงศ์พันธ์</t>
  </si>
  <si>
    <t>บุญสงค์</t>
  </si>
  <si>
    <t>สมบัติมี</t>
  </si>
  <si>
    <t>สุทัศน์</t>
  </si>
  <si>
    <t>แสนทัด</t>
  </si>
  <si>
    <t>มุธุสิทธิ์</t>
  </si>
  <si>
    <t>ธนกิตติ์</t>
  </si>
  <si>
    <t>กุลกิจ</t>
  </si>
  <si>
    <t>พลประถม</t>
  </si>
  <si>
    <t>ศิริเย็น</t>
  </si>
  <si>
    <t>ไชยสิทธิ์</t>
  </si>
  <si>
    <t>ปะวิโน</t>
  </si>
  <si>
    <t>พลสวัสดิ์</t>
  </si>
  <si>
    <t>ไวพจน์</t>
  </si>
  <si>
    <t>ทองดี</t>
  </si>
  <si>
    <t>พลอามาตย์</t>
  </si>
  <si>
    <t>จรัส</t>
  </si>
  <si>
    <t>หนูช่วย</t>
  </si>
  <si>
    <t>สดใส</t>
  </si>
  <si>
    <t>เชิงชาย</t>
  </si>
  <si>
    <t>สมยศ</t>
  </si>
  <si>
    <t>มิ่งมิตรมี</t>
  </si>
  <si>
    <t>สุพี</t>
  </si>
  <si>
    <t>เศษบุบผา</t>
  </si>
  <si>
    <t>อุดม</t>
  </si>
  <si>
    <t>ปาสาบุตร</t>
  </si>
  <si>
    <t>จิรกร</t>
  </si>
  <si>
    <t>เทพจันทร์</t>
  </si>
  <si>
    <t>ชัยยา</t>
  </si>
  <si>
    <t>นิรุด</t>
  </si>
  <si>
    <t>แสนมหาไชย</t>
  </si>
  <si>
    <t>แก้วพันธ์ทูล</t>
  </si>
  <si>
    <t>มุกดา</t>
  </si>
  <si>
    <t>บัวบุตร</t>
  </si>
  <si>
    <t>วิชิต</t>
  </si>
  <si>
    <t>อินละคร</t>
  </si>
  <si>
    <t>วิษณุ</t>
  </si>
  <si>
    <t>สายประสม</t>
  </si>
  <si>
    <t>องอาจ</t>
  </si>
  <si>
    <t>กากุมภี</t>
  </si>
  <si>
    <t>ประจัญ</t>
  </si>
  <si>
    <t>นุริตานนท์</t>
  </si>
  <si>
    <t>มูลสาร</t>
  </si>
  <si>
    <t>ลาภลึก</t>
  </si>
  <si>
    <t xml:space="preserve">ป.2/38 (27,890.00) </t>
  </si>
  <si>
    <t>มะลิเลิศ</t>
  </si>
  <si>
    <t>กิตติยา</t>
  </si>
  <si>
    <t>ประดับพร</t>
  </si>
  <si>
    <t>ธีรวุฒิ</t>
  </si>
  <si>
    <t>ลุนลาดชิด</t>
  </si>
  <si>
    <t>ทองบุราณ</t>
  </si>
  <si>
    <t>ภูวนารถ</t>
  </si>
  <si>
    <t>แดงคง</t>
  </si>
  <si>
    <t>อัครเดช</t>
  </si>
  <si>
    <t>ธนเลิศปัญญา</t>
  </si>
  <si>
    <t>อาทิตย์</t>
  </si>
  <si>
    <t>โยตะคง</t>
  </si>
  <si>
    <t>สัมฤทธิ์</t>
  </si>
  <si>
    <t>โลเกตุ</t>
  </si>
  <si>
    <t>อธิวัฒน์</t>
  </si>
  <si>
    <t>หนูแสน</t>
  </si>
  <si>
    <t>เผือกแก้ว</t>
  </si>
  <si>
    <t>พิษณุพงษ์</t>
  </si>
  <si>
    <t>สอนจันทร์</t>
  </si>
  <si>
    <t>ศรีชาติ</t>
  </si>
  <si>
    <t>จิตแสง</t>
  </si>
  <si>
    <t>พงษ์พิพัฒน์</t>
  </si>
  <si>
    <t>แนวบุตร</t>
  </si>
  <si>
    <t>จักรกริสน์</t>
  </si>
  <si>
    <t>สุขรี</t>
  </si>
  <si>
    <t xml:space="preserve">น.2/27 (36,400.00) </t>
  </si>
  <si>
    <t>สรณ์สิริ</t>
  </si>
  <si>
    <t>พลเขตร</t>
  </si>
  <si>
    <t>สมบูรณ์ชัยย์</t>
  </si>
  <si>
    <t>อรัญพูล</t>
  </si>
  <si>
    <t>อัศนีย์</t>
  </si>
  <si>
    <t>ราชภักดี</t>
  </si>
  <si>
    <t>ศรีบุรินทร์</t>
  </si>
  <si>
    <t>วรยุทธ</t>
  </si>
  <si>
    <t>คำสี</t>
  </si>
  <si>
    <t>ปิติ</t>
  </si>
  <si>
    <t>ทิมวงค์</t>
  </si>
  <si>
    <t>สอนสุภาพ</t>
  </si>
  <si>
    <t>สนธยา</t>
  </si>
  <si>
    <t>กาลวรรณา</t>
  </si>
  <si>
    <t>แสง</t>
  </si>
  <si>
    <t>ศรีหาภูธร</t>
  </si>
  <si>
    <t>สุดใจ</t>
  </si>
  <si>
    <t>ศรีสวัสดิ์</t>
  </si>
  <si>
    <t>ภูมิ่งศรี</t>
  </si>
  <si>
    <t>สุเทพ</t>
  </si>
  <si>
    <t>จันทะมน</t>
  </si>
  <si>
    <t>วันทิตย์</t>
  </si>
  <si>
    <t>แสงชมภู</t>
  </si>
  <si>
    <t>เอกรินทร์</t>
  </si>
  <si>
    <t>จันทวัน</t>
  </si>
  <si>
    <t>ช่างเสนา</t>
  </si>
  <si>
    <t>ปราชญ์ศิลป์</t>
  </si>
  <si>
    <t>หอมตา</t>
  </si>
  <si>
    <t>บูรณ์พิภพ</t>
  </si>
  <si>
    <t>พิมพ์วงษ์</t>
  </si>
  <si>
    <t>เชิดพงษ์</t>
  </si>
  <si>
    <t>มีชัย</t>
  </si>
  <si>
    <t>พิชัยยุทธ</t>
  </si>
  <si>
    <t>เพียรพิทักษ์</t>
  </si>
  <si>
    <t>บริพัฒน์</t>
  </si>
  <si>
    <t>เทศธรรม</t>
  </si>
  <si>
    <t>สุธีรา</t>
  </si>
  <si>
    <t>กัลยาบาล</t>
  </si>
  <si>
    <t>ไพสิฐ</t>
  </si>
  <si>
    <t>ข้ามแปด</t>
  </si>
  <si>
    <t>สมเฉลา</t>
  </si>
  <si>
    <t>รัตนคำ</t>
  </si>
  <si>
    <t xml:space="preserve">น.4/เยียวยา 4 (66,960.00) </t>
  </si>
  <si>
    <t>หรูหรา</t>
  </si>
  <si>
    <t>สุวรรณชัยรบ</t>
  </si>
  <si>
    <t>ธุรีสังข์</t>
  </si>
  <si>
    <t>ฉัตรมงคล</t>
  </si>
  <si>
    <t>คนขยัน</t>
  </si>
  <si>
    <t>ครรชิต</t>
  </si>
  <si>
    <t>ดำรงค์พิวัฒน์</t>
  </si>
  <si>
    <t>วัชราภรณ์</t>
  </si>
  <si>
    <t>ทองลอง</t>
  </si>
  <si>
    <t>ธนพงศ์</t>
  </si>
  <si>
    <t>โพธิ์ปาน</t>
  </si>
  <si>
    <t xml:space="preserve">น.2/เยียวยา 7.5 (49,830.00) </t>
  </si>
  <si>
    <t>ระเวียง</t>
  </si>
  <si>
    <t>ฤทธิธรรม</t>
  </si>
  <si>
    <t>โสภณ</t>
  </si>
  <si>
    <t>พับตา</t>
  </si>
  <si>
    <t>แสงเพชร</t>
  </si>
  <si>
    <t>มอญดี</t>
  </si>
  <si>
    <t>นาชัยเงิน</t>
  </si>
  <si>
    <t>ศกาพล</t>
  </si>
  <si>
    <t>ถูระวรณ์</t>
  </si>
  <si>
    <t>แสงนนท์</t>
  </si>
  <si>
    <t>ประภาท</t>
  </si>
  <si>
    <t>สิงหนสาย</t>
  </si>
  <si>
    <t>ร.ท.หญิง</t>
  </si>
  <si>
    <t>สุพัตรา</t>
  </si>
  <si>
    <t>พรหมนุชิต</t>
  </si>
  <si>
    <t>สัมพันธ์</t>
  </si>
  <si>
    <t>ภูวิลัย</t>
  </si>
  <si>
    <t>จุลบาท</t>
  </si>
  <si>
    <t>โกศล</t>
  </si>
  <si>
    <t>คุ้มบ้านชาติ</t>
  </si>
  <si>
    <t>อุทัย</t>
  </si>
  <si>
    <t>ทองนพคุณ</t>
  </si>
  <si>
    <t>พรศักดิ์</t>
  </si>
  <si>
    <t>วีรวิทย์</t>
  </si>
  <si>
    <t>สะอาด</t>
  </si>
  <si>
    <t>โททุมพล</t>
  </si>
  <si>
    <t>นราธิป</t>
  </si>
  <si>
    <t>ผายทอง</t>
  </si>
  <si>
    <t>ทองสวรรค์</t>
  </si>
  <si>
    <t>วงศ์นาเรือง</t>
  </si>
  <si>
    <t xml:space="preserve">น.4/26.5 (53,950.00) </t>
  </si>
  <si>
    <t>แก้วคำสอน</t>
  </si>
  <si>
    <t>เลิงศักดิ์</t>
  </si>
  <si>
    <t>ครึก</t>
  </si>
  <si>
    <t>วีรศาล</t>
  </si>
  <si>
    <t>วรรณคำ</t>
  </si>
  <si>
    <t>มานิตย์</t>
  </si>
  <si>
    <t>จันทะพินิจ</t>
  </si>
  <si>
    <t xml:space="preserve">ป.1/27.5 (14,810.00) </t>
  </si>
  <si>
    <t>ประเวศน์</t>
  </si>
  <si>
    <t>สุขสันติ์</t>
  </si>
  <si>
    <t>ภัคภร</t>
  </si>
  <si>
    <t>สันติ</t>
  </si>
  <si>
    <t>เณ็ตร์</t>
  </si>
  <si>
    <t>จันธมาส</t>
  </si>
  <si>
    <t>นริศชัย</t>
  </si>
  <si>
    <t>สำราญ</t>
  </si>
  <si>
    <t>ดำรง</t>
  </si>
  <si>
    <t>ภัทรพงศ์</t>
  </si>
  <si>
    <t>เทพเทวรรณ</t>
  </si>
  <si>
    <t>อมราภรณ์</t>
  </si>
  <si>
    <t>สรวิชญ์</t>
  </si>
  <si>
    <t>เรืองบุญญฤทธิ์</t>
  </si>
  <si>
    <t>7 มิถุนายน 2526</t>
  </si>
  <si>
    <t>1 เมษายน 2567</t>
  </si>
  <si>
    <t xml:space="preserve">น.4/23.5 (49,010.00) </t>
  </si>
  <si>
    <t xml:space="preserve">น.4/19 (41,930.00) </t>
  </si>
  <si>
    <t xml:space="preserve">น.4/21 (44,930.00) </t>
  </si>
  <si>
    <t xml:space="preserve">น.4/22 (46,560.00) </t>
  </si>
  <si>
    <t>สุขประเสริฐ</t>
  </si>
  <si>
    <t>26 กุมภาพันธ์ 2518</t>
  </si>
  <si>
    <t>3 กรกฎาคม 2561</t>
  </si>
  <si>
    <t xml:space="preserve">น.3/26.5 (44,130.00) </t>
  </si>
  <si>
    <t>ศรีมาตย์กุล</t>
  </si>
  <si>
    <t>17 มิถุนายน 2520</t>
  </si>
  <si>
    <t>24 ตุลาคม 2538</t>
  </si>
  <si>
    <t>30 มิถุนายน 2546</t>
  </si>
  <si>
    <t>เบ็ญจะปัก</t>
  </si>
  <si>
    <t>25 มีนาคม 2520</t>
  </si>
  <si>
    <t>2 สิงหาคม 2539</t>
  </si>
  <si>
    <t>10 สิงหาคม 2561</t>
  </si>
  <si>
    <t>ชะนะ</t>
  </si>
  <si>
    <t>13 ธันวาคม 2511</t>
  </si>
  <si>
    <t>20 ธันวาคม 2560</t>
  </si>
  <si>
    <t xml:space="preserve">น.3/24 (40,560.00) </t>
  </si>
  <si>
    <t xml:space="preserve">น.2/23 (31,880.00) </t>
  </si>
  <si>
    <t>วิเศษสุข</t>
  </si>
  <si>
    <t>26 ตุลาคม 2529</t>
  </si>
  <si>
    <t>1 เมษายน 2555</t>
  </si>
  <si>
    <t>1 มกราคม 2564</t>
  </si>
  <si>
    <t xml:space="preserve">น.1/38 (29,680.00) </t>
  </si>
  <si>
    <t xml:space="preserve">น.1/34 (26,270.00) </t>
  </si>
  <si>
    <t>นดย.</t>
  </si>
  <si>
    <t>เหล่าชุมแพ</t>
  </si>
  <si>
    <t>26 พฤศจิกายน 2528</t>
  </si>
  <si>
    <t>30 ตุลาคม 2566</t>
  </si>
  <si>
    <t xml:space="preserve">ป.3/23.5 (25,160.00) </t>
  </si>
  <si>
    <t xml:space="preserve">ป.2/เยียวยา 6.5 (36,990.00) </t>
  </si>
  <si>
    <t xml:space="preserve">ป.2/เยียวยา 7 (37,580.00) </t>
  </si>
  <si>
    <t>สำราญรถ</t>
  </si>
  <si>
    <t>5 มิถุนายน 2534</t>
  </si>
  <si>
    <t>1 กันยายน 2553</t>
  </si>
  <si>
    <t>22 มีนาคม 2556</t>
  </si>
  <si>
    <t xml:space="preserve">ป.1/25.5 (13,820.00) </t>
  </si>
  <si>
    <t xml:space="preserve">ป.1/21.5 (11,860.00) </t>
  </si>
  <si>
    <t xml:space="preserve">น.5/23 (58,890.00) </t>
  </si>
  <si>
    <t xml:space="preserve">น.5/17.5 (49,010.00) </t>
  </si>
  <si>
    <t xml:space="preserve">น.4/24.5 (50,640.00) </t>
  </si>
  <si>
    <t xml:space="preserve">น.1/29 (22,600.00) </t>
  </si>
  <si>
    <t xml:space="preserve">ป.3/22.5 (24,440.00) </t>
  </si>
  <si>
    <t xml:space="preserve">ป.3/36 (37,580.00) </t>
  </si>
  <si>
    <t xml:space="preserve">น.5/25 (62,760.00) </t>
  </si>
  <si>
    <t xml:space="preserve">น.4/27 (54,820.00) </t>
  </si>
  <si>
    <t>พลหล้า</t>
  </si>
  <si>
    <t xml:space="preserve">น.3/22 (37,830.00) </t>
  </si>
  <si>
    <t>จันบุดศรี</t>
  </si>
  <si>
    <t xml:space="preserve">น.1/35.5 (27,490.00) </t>
  </si>
  <si>
    <t>เมฆลอย</t>
  </si>
  <si>
    <t>วรรณทวี</t>
  </si>
  <si>
    <t>เขมะปัญญา</t>
  </si>
  <si>
    <t>ชัยมาลา</t>
  </si>
  <si>
    <t>ทองยวง</t>
  </si>
  <si>
    <t xml:space="preserve">น.5/24 (60,830.00) </t>
  </si>
  <si>
    <t xml:space="preserve">น.2/เยียวยา 8 (50,640.00) </t>
  </si>
  <si>
    <t>ชัยหน้า</t>
  </si>
  <si>
    <t>ข้อมูลกำลังพลในตำแหน่งประจำหน่วยทั้ง ทภ.2 
(มทบ.21 - มทบ.210)</t>
  </si>
  <si>
    <t>แยกประเภท</t>
  </si>
  <si>
    <t>นปก.ประจำ มทบ.</t>
  </si>
  <si>
    <t>ประจำ มทบ.</t>
  </si>
  <si>
    <t>นปก.ประจำ บก.มทบ.(รอเกษียณอายุราชการ)</t>
  </si>
  <si>
    <t>ประจำ บก.มทบ. (รอเกษียณอายุราชการ)</t>
  </si>
  <si>
    <t>ประจำ มทบ. (พักราชการ)</t>
  </si>
  <si>
    <t>ประจำ มทบ. (สรก.)</t>
  </si>
  <si>
    <t>รวม</t>
  </si>
  <si>
    <t>คุณวุฒิ</t>
  </si>
  <si>
    <t>หลักสูตร</t>
  </si>
  <si>
    <t>สาขา</t>
  </si>
  <si>
    <t>สถาบัน</t>
  </si>
  <si>
    <t>ชกท.</t>
  </si>
  <si>
    <t>ประเทศสถาบัน</t>
  </si>
  <si>
    <t>สถานะการปฏิบัติงานปัจจุบัน</t>
  </si>
  <si>
    <t>ความสามารถพิเศษอื่น ๆ</t>
  </si>
  <si>
    <t>ชกท. เดิม</t>
  </si>
  <si>
    <t>หมายเหตุ</t>
  </si>
  <si>
    <t>อยุรักษ์</t>
  </si>
  <si>
    <t>กำลังรบ</t>
  </si>
  <si>
    <t>รักชาติ</t>
  </si>
  <si>
    <t>ยิ่งชีพ</t>
  </si>
  <si>
    <t>อนุสรณ์</t>
  </si>
  <si>
    <t>นักรบไทย</t>
  </si>
  <si>
    <t>มั่นคง</t>
  </si>
  <si>
    <t>ข้อมูลกำลังพล ตำแหน่ง ประจำ หน่วย 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</si>
</sst>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1"/>
      <color indexed="8"/>
      <name val="Arial"/>
    </font>
    <font>
      <b/>
      <sz val="17"/>
      <color indexed="8"/>
      <name val="TH SarabunPSK"/>
      <family val="2"/>
    </font>
    <font>
      <sz val="17"/>
      <color indexed="8"/>
      <name val="TH SarabunPSK"/>
      <family val="2"/>
    </font>
    <font>
      <u/>
      <sz val="17"/>
      <color indexed="8"/>
      <name val="TH SarabunPSK"/>
      <family val="2"/>
    </font>
    <font>
      <b/>
      <u/>
      <sz val="17"/>
      <color indexed="8"/>
      <name val="TH SarabunPSK"/>
      <family val="2"/>
    </font>
    <font>
      <b/>
      <sz val="16"/>
      <color theme="1"/>
      <name val="TH SarabunPSK"/>
      <family val="2"/>
    </font>
    <font>
      <sz val="20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2" fillId="0" borderId="0" applyFill="0" applyProtection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  <xf numFmtId="0" fontId="4" fillId="0" borderId="0" xfId="1" applyFont="1" applyFill="1" applyProtection="1"/>
    <xf numFmtId="0" fontId="3" fillId="0" borderId="3" xfId="1" applyFont="1" applyFill="1" applyBorder="1" applyAlignment="1" applyProtection="1">
      <alignment horizontal="center" vertical="center"/>
    </xf>
    <xf numFmtId="0" fontId="4" fillId="0" borderId="3" xfId="1" applyFont="1" applyFill="1" applyBorder="1" applyProtection="1"/>
    <xf numFmtId="0" fontId="4" fillId="0" borderId="3" xfId="1" applyFont="1" applyFill="1" applyBorder="1" applyAlignment="1" applyProtection="1">
      <alignment horizontal="center"/>
    </xf>
    <xf numFmtId="0" fontId="5" fillId="0" borderId="3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/>
    </xf>
    <xf numFmtId="0" fontId="4" fillId="0" borderId="0" xfId="1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</cellXfs>
  <cellStyles count="2">
    <cellStyle name="ปกติ" xfId="0" builtinId="0"/>
    <cellStyle name="ปกติ 2" xfId="1" xr:uid="{C33D6027-C332-407E-951C-2C9795B14592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26</xdr:row>
      <xdr:rowOff>161925</xdr:rowOff>
    </xdr:from>
    <xdr:to>
      <xdr:col>18</xdr:col>
      <xdr:colOff>190500</xdr:colOff>
      <xdr:row>36</xdr:row>
      <xdr:rowOff>257175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C28BF2F9-6976-4455-9961-4FCF6FF63731}"/>
            </a:ext>
          </a:extLst>
        </xdr:cNvPr>
        <xdr:cNvSpPr txBox="1"/>
      </xdr:nvSpPr>
      <xdr:spPr>
        <a:xfrm>
          <a:off x="485775" y="6296025"/>
          <a:ext cx="16278225" cy="2762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000" u="sng">
              <a:latin typeface="TH SarabunIT๙" panose="020B0500040200020003" pitchFamily="34" charset="-34"/>
              <a:cs typeface="TH SarabunIT๙" panose="020B0500040200020003" pitchFamily="34" charset="-34"/>
            </a:rPr>
            <a:t>หมายเหตุ</a:t>
          </a:r>
          <a:r>
            <a:rPr lang="th-TH" sz="2000" u="none" baseline="0">
              <a:latin typeface="TH SarabunIT๙" panose="020B0500040200020003" pitchFamily="34" charset="-34"/>
              <a:cs typeface="TH SarabunIT๙" panose="020B0500040200020003" pitchFamily="34" charset="-34"/>
            </a:rPr>
            <a:t> : </a:t>
          </a:r>
          <a:r>
            <a:rPr lang="en-US" sz="2000" u="none" baseline="0">
              <a:latin typeface="TH SarabunIT๙" panose="020B0500040200020003" pitchFamily="34" charset="-34"/>
              <a:cs typeface="TH SarabunIT๙" panose="020B0500040200020003" pitchFamily="34" charset="-34"/>
            </a:rPr>
            <a:t>1. </a:t>
          </a:r>
          <a:r>
            <a:rPr lang="th-TH" sz="2000" u="none" baseline="0">
              <a:latin typeface="TH SarabunIT๙" panose="020B0500040200020003" pitchFamily="34" charset="-34"/>
              <a:cs typeface="TH SarabunIT๙" panose="020B0500040200020003" pitchFamily="34" charset="-34"/>
            </a:rPr>
            <a:t>คุณวุฒิ หมายถึง วุฒิการศึกษาระดับสูงสุดที่ได้รับ เช่น มัธยมศึกษาตอนปลาย, ปวส., ปริญญาตรี เป็นต้น กรณีแพทย์หรือพยาบาลที่มีคุณวุฒิเฉพาะทาง ให้ระบุเพิ่มเติมจากวุฒิการศึกษาระดับสูงสุดด้วย</a:t>
          </a:r>
        </a:p>
        <a:p>
          <a:r>
            <a:rPr lang="th-TH" sz="2000" u="none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         2. หลักสูตร หมายถึง หลักสูตรและที่สำเร็จการศึกษา เช่น บริหารธุรกิจบัณฑิต, นิติศาสตรมหาบัณฑิต เป็นต้น กรณีสำเร็จการศึกษาในระดับประถมศึกษา, มัธยมศึกษา, ปวช. และ ปวส. ให้ระบุตามคุณวุฒิ </a:t>
          </a:r>
        </a:p>
        <a:p>
          <a:r>
            <a:rPr lang="th-TH" sz="2000" u="none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         3. สาขา หมายถึง สาขาวิชาที่สำเร็จการศึกษา เช่น การตลาด, การจัดการทั่วไป เป็นต้น กรณีสำเร็จการศึกษาในระดับประถมศึกษา และ มัธยมศึกษา ให้ระบุ สายสามัญ</a:t>
          </a:r>
        </a:p>
        <a:p>
          <a:r>
            <a:rPr lang="th-TH" sz="2000" u="none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         4. สถานะการปฏิบัติงานปัจจุบัน แบ่งออกเป็น 4 กรณี ดังนี้</a:t>
          </a:r>
        </a:p>
        <a:p>
          <a:r>
            <a:rPr lang="th-TH" sz="2000" u="none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             4.1 กรณีหน่วยมอบหมายให้ปฏิบัติงานภายในหน่วย ให้ระบุกองที่ปฏิบัติงาน</a:t>
          </a:r>
        </a:p>
        <a:p>
          <a:r>
            <a:rPr lang="th-TH" sz="2000" u="none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             4.2 กรณีได้รับอนุมัติให้ไปช่วยราชการนอกหน่วย ให้ระบุหน่วยรับตัวช่วยราชการ</a:t>
          </a:r>
        </a:p>
        <a:p>
          <a:r>
            <a:rPr lang="th-TH" sz="2000" u="none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             4.3 กรณีเจ็บป่วย ให้ระบุ "ป่วย"</a:t>
          </a:r>
        </a:p>
        <a:p>
          <a:r>
            <a:rPr lang="th-TH" sz="2000" u="none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             4.4 กรณีหน่วยไม่ได้มอบหมายให้ปฏิบัติงาน และไม่ได้รับอนุมัติให้ไปช่วยราชการนอกหน่วย ให้ระบุ "ไม่ได้รับมอบหมายให้ปฏิบัติงาน"</a:t>
          </a:r>
        </a:p>
        <a:p>
          <a:r>
            <a:rPr lang="th-TH" sz="2000" u="none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          5. ความสามารถพิเศษอื่น ๆ หมายถึง ความสามารถพิเศษด้านต่าง ๆ ที่กำลังพลมีความเชี่ยวชาญ เช่น ดนตรี, ภาษา, กีฬา เป็นต้น</a:t>
          </a:r>
        </a:p>
        <a:p>
          <a:r>
            <a:rPr lang="th-TH" sz="2000" u="none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          6. ชกท. เดิม หมายถึง ชกท. ก่อนปรับย้ายมาบรรจุใน ชกท. ปัจจุบัน ทั้งนี้ ถ้าเป็น ชกท. 0007 ให้ระบุสาเหตุการกระทำความผิดในช่องหมายเหตุด้วย</a:t>
          </a:r>
        </a:p>
      </xdr:txBody>
    </xdr:sp>
    <xdr:clientData/>
  </xdr:twoCellAnchor>
  <xdr:oneCellAnchor>
    <xdr:from>
      <xdr:col>12</xdr:col>
      <xdr:colOff>1466850</xdr:colOff>
      <xdr:row>11</xdr:row>
      <xdr:rowOff>200026</xdr:rowOff>
    </xdr:from>
    <xdr:ext cx="1601079" cy="324191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1A2803CB-EDC5-4232-A9D6-18CB8B3FAF46}"/>
            </a:ext>
          </a:extLst>
        </xdr:cNvPr>
        <xdr:cNvSpPr txBox="1"/>
      </xdr:nvSpPr>
      <xdr:spPr>
        <a:xfrm>
          <a:off x="10651671" y="2377169"/>
          <a:ext cx="1601079" cy="32419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หน่วยกรอกข้อมูลเพิ่มเติม</a:t>
          </a:r>
        </a:p>
      </xdr:txBody>
    </xdr:sp>
    <xdr:clientData/>
  </xdr:oneCellAnchor>
  <xdr:twoCellAnchor>
    <xdr:from>
      <xdr:col>8</xdr:col>
      <xdr:colOff>180975</xdr:colOff>
      <xdr:row>11</xdr:row>
      <xdr:rowOff>142875</xdr:rowOff>
    </xdr:from>
    <xdr:to>
      <xdr:col>18</xdr:col>
      <xdr:colOff>657225</xdr:colOff>
      <xdr:row>11</xdr:row>
      <xdr:rowOff>142875</xdr:rowOff>
    </xdr:to>
    <xdr:cxnSp macro="">
      <xdr:nvCxnSpPr>
        <xdr:cNvPr id="5" name="ตัวเชื่อมต่อตรง 4">
          <a:extLst>
            <a:ext uri="{FF2B5EF4-FFF2-40B4-BE49-F238E27FC236}">
              <a16:creationId xmlns:a16="http://schemas.microsoft.com/office/drawing/2014/main" id="{3DE2398B-80CE-4F08-928D-D1D1C8C1E816}"/>
            </a:ext>
          </a:extLst>
        </xdr:cNvPr>
        <xdr:cNvCxnSpPr/>
      </xdr:nvCxnSpPr>
      <xdr:spPr>
        <a:xfrm flipH="1">
          <a:off x="5667375" y="2276475"/>
          <a:ext cx="11563350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197827</xdr:colOff>
      <xdr:row>8</xdr:row>
      <xdr:rowOff>178777</xdr:rowOff>
    </xdr:from>
    <xdr:to>
      <xdr:col>8</xdr:col>
      <xdr:colOff>197827</xdr:colOff>
      <xdr:row>11</xdr:row>
      <xdr:rowOff>150202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33FCA238-89D5-4F3C-BC3C-AFBC1BE22CAA}"/>
            </a:ext>
          </a:extLst>
        </xdr:cNvPr>
        <xdr:cNvCxnSpPr/>
      </xdr:nvCxnSpPr>
      <xdr:spPr>
        <a:xfrm flipV="1">
          <a:off x="5693019" y="1497623"/>
          <a:ext cx="0" cy="762733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703384</xdr:colOff>
      <xdr:row>8</xdr:row>
      <xdr:rowOff>178777</xdr:rowOff>
    </xdr:from>
    <xdr:to>
      <xdr:col>10</xdr:col>
      <xdr:colOff>703384</xdr:colOff>
      <xdr:row>11</xdr:row>
      <xdr:rowOff>150202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199CD278-CA92-4CCD-A609-571295017F46}"/>
            </a:ext>
          </a:extLst>
        </xdr:cNvPr>
        <xdr:cNvCxnSpPr/>
      </xdr:nvCxnSpPr>
      <xdr:spPr>
        <a:xfrm flipV="1">
          <a:off x="7165730" y="1497623"/>
          <a:ext cx="0" cy="762733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703384</xdr:colOff>
      <xdr:row>8</xdr:row>
      <xdr:rowOff>178777</xdr:rowOff>
    </xdr:from>
    <xdr:to>
      <xdr:col>11</xdr:col>
      <xdr:colOff>703384</xdr:colOff>
      <xdr:row>11</xdr:row>
      <xdr:rowOff>150202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33CC3FBA-E63E-40BF-BCED-80E8A5538392}"/>
            </a:ext>
          </a:extLst>
        </xdr:cNvPr>
        <xdr:cNvCxnSpPr/>
      </xdr:nvCxnSpPr>
      <xdr:spPr>
        <a:xfrm flipV="1">
          <a:off x="8506557" y="1497623"/>
          <a:ext cx="0" cy="762733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761998</xdr:colOff>
      <xdr:row>8</xdr:row>
      <xdr:rowOff>178777</xdr:rowOff>
    </xdr:from>
    <xdr:to>
      <xdr:col>12</xdr:col>
      <xdr:colOff>761998</xdr:colOff>
      <xdr:row>11</xdr:row>
      <xdr:rowOff>150202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E03F9F7-F3FF-4487-BD3E-B9599F18125A}"/>
            </a:ext>
          </a:extLst>
        </xdr:cNvPr>
        <xdr:cNvCxnSpPr/>
      </xdr:nvCxnSpPr>
      <xdr:spPr>
        <a:xfrm flipV="1">
          <a:off x="9949960" y="1497623"/>
          <a:ext cx="0" cy="762733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805960</xdr:colOff>
      <xdr:row>8</xdr:row>
      <xdr:rowOff>178777</xdr:rowOff>
    </xdr:from>
    <xdr:to>
      <xdr:col>13</xdr:col>
      <xdr:colOff>805960</xdr:colOff>
      <xdr:row>11</xdr:row>
      <xdr:rowOff>150202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391611B0-2AFF-47BE-9E0A-29DBB4CAB4D9}"/>
            </a:ext>
          </a:extLst>
        </xdr:cNvPr>
        <xdr:cNvCxnSpPr/>
      </xdr:nvCxnSpPr>
      <xdr:spPr>
        <a:xfrm flipV="1">
          <a:off x="11481287" y="1497623"/>
          <a:ext cx="0" cy="762733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439614</xdr:colOff>
      <xdr:row>8</xdr:row>
      <xdr:rowOff>178777</xdr:rowOff>
    </xdr:from>
    <xdr:to>
      <xdr:col>14</xdr:col>
      <xdr:colOff>439614</xdr:colOff>
      <xdr:row>11</xdr:row>
      <xdr:rowOff>150202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C1B5F218-819C-4120-A12B-42576A47AD0E}"/>
            </a:ext>
          </a:extLst>
        </xdr:cNvPr>
        <xdr:cNvCxnSpPr/>
      </xdr:nvCxnSpPr>
      <xdr:spPr>
        <a:xfrm flipV="1">
          <a:off x="12580326" y="1497623"/>
          <a:ext cx="0" cy="762733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886557</xdr:colOff>
      <xdr:row>8</xdr:row>
      <xdr:rowOff>178777</xdr:rowOff>
    </xdr:from>
    <xdr:to>
      <xdr:col>15</xdr:col>
      <xdr:colOff>886557</xdr:colOff>
      <xdr:row>11</xdr:row>
      <xdr:rowOff>150202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F639BBDF-C0C6-4573-B9EB-A4B9DC692148}"/>
            </a:ext>
          </a:extLst>
        </xdr:cNvPr>
        <xdr:cNvCxnSpPr/>
      </xdr:nvCxnSpPr>
      <xdr:spPr>
        <a:xfrm flipV="1">
          <a:off x="13906499" y="1497623"/>
          <a:ext cx="0" cy="762733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703383</xdr:colOff>
      <xdr:row>8</xdr:row>
      <xdr:rowOff>178777</xdr:rowOff>
    </xdr:from>
    <xdr:to>
      <xdr:col>16</xdr:col>
      <xdr:colOff>703383</xdr:colOff>
      <xdr:row>11</xdr:row>
      <xdr:rowOff>150202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28A74D85-5A0B-4306-AAAD-322DA036FCB8}"/>
            </a:ext>
          </a:extLst>
        </xdr:cNvPr>
        <xdr:cNvCxnSpPr/>
      </xdr:nvCxnSpPr>
      <xdr:spPr>
        <a:xfrm flipV="1">
          <a:off x="15349902" y="1497623"/>
          <a:ext cx="0" cy="762733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329709</xdr:colOff>
      <xdr:row>8</xdr:row>
      <xdr:rowOff>178777</xdr:rowOff>
    </xdr:from>
    <xdr:to>
      <xdr:col>17</xdr:col>
      <xdr:colOff>329709</xdr:colOff>
      <xdr:row>11</xdr:row>
      <xdr:rowOff>150202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9DFBDE6D-7272-4439-B882-6C6443DCA02A}"/>
            </a:ext>
          </a:extLst>
        </xdr:cNvPr>
        <xdr:cNvCxnSpPr/>
      </xdr:nvCxnSpPr>
      <xdr:spPr>
        <a:xfrm flipV="1">
          <a:off x="16346363" y="1497623"/>
          <a:ext cx="0" cy="762733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659421</xdr:colOff>
      <xdr:row>8</xdr:row>
      <xdr:rowOff>178777</xdr:rowOff>
    </xdr:from>
    <xdr:to>
      <xdr:col>18</xdr:col>
      <xdr:colOff>659421</xdr:colOff>
      <xdr:row>11</xdr:row>
      <xdr:rowOff>150202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571B7301-726F-40BC-AB16-B37C924F9439}"/>
            </a:ext>
          </a:extLst>
        </xdr:cNvPr>
        <xdr:cNvCxnSpPr/>
      </xdr:nvCxnSpPr>
      <xdr:spPr>
        <a:xfrm flipV="1">
          <a:off x="17247575" y="1497623"/>
          <a:ext cx="0" cy="762733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0156A-234C-42DA-B498-ECA0DED44A21}">
  <dimension ref="A1:AJ700"/>
  <sheetViews>
    <sheetView tabSelected="1" workbookViewId="0">
      <selection activeCell="J10" sqref="J10"/>
    </sheetView>
  </sheetViews>
  <sheetFormatPr defaultRowHeight="21" x14ac:dyDescent="0.35"/>
  <cols>
    <col min="1" max="1" width="5.25" style="2" bestFit="1" customWidth="1"/>
    <col min="2" max="2" width="7.5" style="2" bestFit="1" customWidth="1"/>
    <col min="3" max="3" width="9.5" style="1" bestFit="1" customWidth="1"/>
    <col min="4" max="4" width="10.75" style="1" bestFit="1" customWidth="1"/>
    <col min="5" max="5" width="12.25" style="1" bestFit="1" customWidth="1"/>
    <col min="6" max="6" width="4.375" style="2" bestFit="1" customWidth="1"/>
    <col min="7" max="7" width="6.5" style="2" customWidth="1"/>
    <col min="8" max="8" width="15.875" style="2" bestFit="1" customWidth="1"/>
    <col min="9" max="9" width="5.625" style="2" customWidth="1"/>
    <col min="10" max="10" width="7" style="2" bestFit="1" customWidth="1"/>
    <col min="11" max="11" width="17.625" style="2" customWidth="1"/>
    <col min="12" max="12" width="18.125" style="2" customWidth="1"/>
    <col min="13" max="13" width="19.5" style="2" customWidth="1"/>
    <col min="14" max="14" width="19.25" style="2" customWidth="1"/>
    <col min="15" max="15" width="11.5" style="2" bestFit="1" customWidth="1"/>
    <col min="16" max="16" width="21.375" style="2" bestFit="1" customWidth="1"/>
    <col min="17" max="17" width="18" style="2" bestFit="1" customWidth="1"/>
    <col min="18" max="18" width="7.5" style="2" bestFit="1" customWidth="1"/>
    <col min="19" max="19" width="14.625" style="2" customWidth="1"/>
    <col min="20" max="21" width="16.375" style="2" hidden="1" customWidth="1"/>
    <col min="22" max="22" width="15.5" style="2" hidden="1" customWidth="1"/>
    <col min="23" max="23" width="16.375" style="2" hidden="1" customWidth="1"/>
    <col min="24" max="24" width="23.75" style="2" hidden="1" customWidth="1"/>
    <col min="25" max="25" width="3.75" style="2" hidden="1" customWidth="1"/>
    <col min="26" max="29" width="7" style="2" customWidth="1"/>
    <col min="30" max="30" width="1.375" style="18" customWidth="1"/>
    <col min="31" max="35" width="0" style="2" hidden="1" customWidth="1"/>
    <col min="36" max="36" width="1.375" style="18" customWidth="1"/>
    <col min="37" max="16384" width="9" style="1"/>
  </cols>
  <sheetData>
    <row r="1" spans="1:36" s="15" customFormat="1" x14ac:dyDescent="0.35">
      <c r="A1" s="19" t="s">
        <v>54</v>
      </c>
      <c r="B1" s="19" t="s">
        <v>58</v>
      </c>
      <c r="C1" s="24" t="s">
        <v>55</v>
      </c>
      <c r="D1" s="25" t="s">
        <v>56</v>
      </c>
      <c r="E1" s="26" t="s">
        <v>57</v>
      </c>
      <c r="F1" s="19" t="s">
        <v>60</v>
      </c>
      <c r="G1" s="19" t="s">
        <v>61</v>
      </c>
      <c r="H1" s="19" t="s">
        <v>59</v>
      </c>
      <c r="I1" s="19" t="s">
        <v>2116</v>
      </c>
      <c r="J1" s="19" t="s">
        <v>68</v>
      </c>
      <c r="K1" s="19" t="s">
        <v>2112</v>
      </c>
      <c r="L1" s="19" t="s">
        <v>2113</v>
      </c>
      <c r="M1" s="19" t="s">
        <v>2114</v>
      </c>
      <c r="N1" s="19" t="s">
        <v>2115</v>
      </c>
      <c r="O1" s="19" t="s">
        <v>2117</v>
      </c>
      <c r="P1" s="19" t="s">
        <v>2118</v>
      </c>
      <c r="Q1" s="19" t="s">
        <v>2119</v>
      </c>
      <c r="R1" s="27" t="s">
        <v>2120</v>
      </c>
      <c r="S1" s="19" t="s">
        <v>2121</v>
      </c>
      <c r="T1" s="13" t="s">
        <v>62</v>
      </c>
      <c r="U1" s="13" t="s">
        <v>63</v>
      </c>
      <c r="V1" s="13" t="s">
        <v>64</v>
      </c>
      <c r="W1" s="13" t="s">
        <v>65</v>
      </c>
      <c r="X1" s="13" t="s">
        <v>66</v>
      </c>
      <c r="Y1" s="13" t="s">
        <v>67</v>
      </c>
      <c r="Z1" s="16"/>
      <c r="AA1" s="16"/>
      <c r="AB1" s="16"/>
      <c r="AC1" s="16"/>
      <c r="AD1" s="17"/>
      <c r="AE1" s="14"/>
      <c r="AF1" s="14"/>
      <c r="AG1" s="14"/>
      <c r="AH1" s="14"/>
      <c r="AI1" s="14"/>
      <c r="AJ1" s="17"/>
    </row>
    <row r="2" spans="1:36" x14ac:dyDescent="0.35">
      <c r="A2" s="20">
        <v>1</v>
      </c>
      <c r="B2" s="20" t="s">
        <v>7</v>
      </c>
      <c r="C2" s="21" t="s">
        <v>69</v>
      </c>
      <c r="D2" s="22" t="s">
        <v>70</v>
      </c>
      <c r="E2" s="23" t="s">
        <v>71</v>
      </c>
      <c r="F2" s="20" t="s">
        <v>5</v>
      </c>
      <c r="G2" s="20" t="s">
        <v>72</v>
      </c>
      <c r="H2" s="20" t="s">
        <v>6</v>
      </c>
      <c r="I2" s="20"/>
      <c r="J2" s="20">
        <v>2569</v>
      </c>
      <c r="K2" s="20"/>
      <c r="L2" s="20"/>
      <c r="M2" s="20"/>
      <c r="N2" s="20"/>
      <c r="O2" s="20"/>
      <c r="P2" s="20"/>
      <c r="Q2" s="20"/>
      <c r="R2" s="20"/>
      <c r="S2" s="20"/>
      <c r="T2" s="2" t="s">
        <v>73</v>
      </c>
      <c r="U2" s="2" t="s">
        <v>74</v>
      </c>
      <c r="V2" s="2" t="s">
        <v>75</v>
      </c>
      <c r="W2" s="2" t="s">
        <v>76</v>
      </c>
      <c r="X2" s="2" t="s">
        <v>77</v>
      </c>
      <c r="Y2" s="2">
        <v>58</v>
      </c>
      <c r="AE2" s="2" t="str">
        <f>LEFT(X2,3)</f>
        <v>น.5</v>
      </c>
      <c r="AF2" s="2" t="str">
        <f>IF(AE2&lt;&gt;"น.5","ทั่วไป","นปก.")</f>
        <v>นปก.</v>
      </c>
      <c r="AG2" s="2" t="str">
        <f>IF(G2="นร.","นร.","ทั่วไป")</f>
        <v>นร.</v>
      </c>
      <c r="AH2" s="2" t="str">
        <f>IF(J2=2567,"กษ.","ไม่ กษ.")</f>
        <v>ไม่ กษ.</v>
      </c>
      <c r="AI2" s="2" t="str">
        <f>IF(LEFT(H2,9)="พักราชการ","พักราชการ",IF(LEFT(H2,4)="สรก.","สรก.","ปกติ"))</f>
        <v>ปกติ</v>
      </c>
    </row>
    <row r="3" spans="1:36" x14ac:dyDescent="0.35">
      <c r="A3" s="20">
        <v>2</v>
      </c>
      <c r="B3" s="20" t="s">
        <v>7</v>
      </c>
      <c r="C3" s="21" t="s">
        <v>69</v>
      </c>
      <c r="D3" s="22" t="s">
        <v>78</v>
      </c>
      <c r="E3" s="23" t="s">
        <v>79</v>
      </c>
      <c r="F3" s="20" t="s">
        <v>11</v>
      </c>
      <c r="G3" s="20" t="s">
        <v>72</v>
      </c>
      <c r="H3" s="20" t="s">
        <v>6</v>
      </c>
      <c r="I3" s="20"/>
      <c r="J3" s="20">
        <v>2571</v>
      </c>
      <c r="K3" s="20"/>
      <c r="L3" s="20"/>
      <c r="M3" s="20"/>
      <c r="N3" s="20"/>
      <c r="O3" s="20"/>
      <c r="P3" s="20"/>
      <c r="Q3" s="20"/>
      <c r="R3" s="20"/>
      <c r="S3" s="20"/>
      <c r="T3" s="2" t="s">
        <v>80</v>
      </c>
      <c r="U3" s="2" t="s">
        <v>81</v>
      </c>
      <c r="V3" s="2" t="s">
        <v>82</v>
      </c>
      <c r="W3" s="2" t="s">
        <v>83</v>
      </c>
      <c r="X3" s="2" t="s">
        <v>77</v>
      </c>
      <c r="Y3" s="2">
        <v>56</v>
      </c>
      <c r="AE3" s="2" t="str">
        <f>LEFT(X3,3)</f>
        <v>น.5</v>
      </c>
      <c r="AF3" s="2" t="str">
        <f t="shared" ref="AF3:AF66" si="0">IF(AE3&lt;&gt;"น.5","ทั่วไป","นปก.")</f>
        <v>นปก.</v>
      </c>
      <c r="AG3" s="2" t="str">
        <f>IF(G3="นร.","นร.","ทั่วไป")</f>
        <v>นร.</v>
      </c>
      <c r="AH3" s="2" t="str">
        <f>IF(J3=2567,"กษ.","ไม่ กษ.")</f>
        <v>ไม่ กษ.</v>
      </c>
      <c r="AI3" s="2" t="str">
        <f>IF(LEFT(H3,9)="พักราชการ","พักราชการ",IF(LEFT(H3,4)="สรก.","สรก.","ปกติ"))</f>
        <v>ปกติ</v>
      </c>
    </row>
    <row r="4" spans="1:36" x14ac:dyDescent="0.35">
      <c r="A4" s="20">
        <v>3</v>
      </c>
      <c r="B4" s="20" t="s">
        <v>7</v>
      </c>
      <c r="C4" s="21" t="s">
        <v>69</v>
      </c>
      <c r="D4" s="22" t="s">
        <v>84</v>
      </c>
      <c r="E4" s="23" t="s">
        <v>85</v>
      </c>
      <c r="F4" s="20" t="s">
        <v>16</v>
      </c>
      <c r="G4" s="20" t="s">
        <v>72</v>
      </c>
      <c r="H4" s="20" t="s">
        <v>6</v>
      </c>
      <c r="I4" s="20"/>
      <c r="J4" s="20">
        <v>2569</v>
      </c>
      <c r="K4" s="20"/>
      <c r="L4" s="20"/>
      <c r="M4" s="20"/>
      <c r="N4" s="20"/>
      <c r="O4" s="20"/>
      <c r="P4" s="20"/>
      <c r="Q4" s="20"/>
      <c r="R4" s="20"/>
      <c r="S4" s="20"/>
      <c r="T4" s="2" t="s">
        <v>86</v>
      </c>
      <c r="U4" s="2" t="s">
        <v>74</v>
      </c>
      <c r="V4" s="2" t="s">
        <v>75</v>
      </c>
      <c r="W4" s="2" t="s">
        <v>87</v>
      </c>
      <c r="X4" s="2" t="s">
        <v>88</v>
      </c>
      <c r="Y4" s="2">
        <v>58</v>
      </c>
      <c r="AE4" s="2" t="str">
        <f>LEFT(X4,3)</f>
        <v>น.5</v>
      </c>
      <c r="AF4" s="2" t="str">
        <f t="shared" si="0"/>
        <v>นปก.</v>
      </c>
      <c r="AG4" s="2" t="str">
        <f>IF(G4="นร.","นร.","ทั่วไป")</f>
        <v>นร.</v>
      </c>
      <c r="AH4" s="2" t="str">
        <f>IF(J4=2567,"กษ.","ไม่ กษ.")</f>
        <v>ไม่ กษ.</v>
      </c>
      <c r="AI4" s="2" t="str">
        <f>IF(LEFT(H4,9)="พักราชการ","พักราชการ",IF(LEFT(H4,4)="สรก.","สรก.","ปกติ"))</f>
        <v>ปกติ</v>
      </c>
    </row>
    <row r="5" spans="1:36" x14ac:dyDescent="0.35">
      <c r="A5" s="20">
        <v>4</v>
      </c>
      <c r="B5" s="20" t="s">
        <v>7</v>
      </c>
      <c r="C5" s="21" t="s">
        <v>69</v>
      </c>
      <c r="D5" s="22" t="s">
        <v>89</v>
      </c>
      <c r="E5" s="23" t="s">
        <v>90</v>
      </c>
      <c r="F5" s="20" t="s">
        <v>16</v>
      </c>
      <c r="G5" s="20" t="s">
        <v>91</v>
      </c>
      <c r="H5" s="20" t="s">
        <v>6</v>
      </c>
      <c r="I5" s="20"/>
      <c r="J5" s="20">
        <v>2567</v>
      </c>
      <c r="K5" s="20"/>
      <c r="L5" s="20"/>
      <c r="M5" s="20"/>
      <c r="N5" s="20"/>
      <c r="O5" s="20"/>
      <c r="P5" s="20"/>
      <c r="Q5" s="20"/>
      <c r="R5" s="20"/>
      <c r="S5" s="20"/>
      <c r="T5" s="2" t="s">
        <v>92</v>
      </c>
      <c r="U5" s="2" t="s">
        <v>93</v>
      </c>
      <c r="V5" s="2" t="s">
        <v>94</v>
      </c>
      <c r="W5" s="2" t="s">
        <v>95</v>
      </c>
      <c r="X5" s="2" t="s">
        <v>1550</v>
      </c>
      <c r="Y5" s="2">
        <v>60</v>
      </c>
      <c r="AE5" s="2" t="str">
        <f>LEFT(X5,3)</f>
        <v>น.5</v>
      </c>
      <c r="AF5" s="2" t="str">
        <f t="shared" si="0"/>
        <v>นปก.</v>
      </c>
      <c r="AG5" s="2" t="str">
        <f>IF(G5="นร.","นร.","ทั่วไป")</f>
        <v>ทั่วไป</v>
      </c>
      <c r="AH5" s="2" t="str">
        <f>IF(J5=2567,"กษ.","ไม่ กษ.")</f>
        <v>กษ.</v>
      </c>
      <c r="AI5" s="2" t="str">
        <f>IF(LEFT(H5,9)="พักราชการ","พักราชการ",IF(LEFT(H5,4)="สรก.","สรก.","ปกติ"))</f>
        <v>ปกติ</v>
      </c>
    </row>
    <row r="6" spans="1:36" x14ac:dyDescent="0.35">
      <c r="A6" s="20">
        <v>5</v>
      </c>
      <c r="B6" s="20" t="s">
        <v>7</v>
      </c>
      <c r="C6" s="21" t="s">
        <v>97</v>
      </c>
      <c r="D6" s="22" t="s">
        <v>98</v>
      </c>
      <c r="E6" s="23" t="s">
        <v>99</v>
      </c>
      <c r="F6" s="20" t="s">
        <v>18</v>
      </c>
      <c r="G6" s="20" t="s">
        <v>18</v>
      </c>
      <c r="H6" s="20" t="s">
        <v>6</v>
      </c>
      <c r="I6" s="20"/>
      <c r="J6" s="20">
        <v>2567</v>
      </c>
      <c r="K6" s="20"/>
      <c r="L6" s="20"/>
      <c r="M6" s="20"/>
      <c r="N6" s="20"/>
      <c r="O6" s="20"/>
      <c r="P6" s="20"/>
      <c r="Q6" s="20"/>
      <c r="R6" s="20"/>
      <c r="S6" s="20"/>
      <c r="T6" s="2" t="s">
        <v>100</v>
      </c>
      <c r="U6" s="2" t="s">
        <v>101</v>
      </c>
      <c r="V6" s="2" t="s">
        <v>102</v>
      </c>
      <c r="W6" s="2" t="s">
        <v>103</v>
      </c>
      <c r="X6" s="2" t="s">
        <v>104</v>
      </c>
      <c r="Y6" s="2">
        <v>60</v>
      </c>
      <c r="AE6" s="2" t="str">
        <f>LEFT(X6,3)</f>
        <v>น.5</v>
      </c>
      <c r="AF6" s="2" t="str">
        <f t="shared" si="0"/>
        <v>นปก.</v>
      </c>
      <c r="AG6" s="2" t="str">
        <f>IF(G6="นร.","นร.","ทั่วไป")</f>
        <v>ทั่วไป</v>
      </c>
      <c r="AH6" s="2" t="str">
        <f>IF(J6=2567,"กษ.","ไม่ กษ.")</f>
        <v>กษ.</v>
      </c>
      <c r="AI6" s="2" t="str">
        <f>IF(LEFT(H6,9)="พักราชการ","พักราชการ",IF(LEFT(H6,4)="สรก.","สรก.","ปกติ"))</f>
        <v>ปกติ</v>
      </c>
    </row>
    <row r="7" spans="1:36" x14ac:dyDescent="0.35">
      <c r="A7" s="20">
        <v>6</v>
      </c>
      <c r="B7" s="20" t="s">
        <v>7</v>
      </c>
      <c r="C7" s="21" t="s">
        <v>69</v>
      </c>
      <c r="D7" s="22" t="s">
        <v>105</v>
      </c>
      <c r="E7" s="23" t="s">
        <v>106</v>
      </c>
      <c r="F7" s="20" t="s">
        <v>11</v>
      </c>
      <c r="G7" s="20" t="s">
        <v>72</v>
      </c>
      <c r="H7" s="20" t="s">
        <v>6</v>
      </c>
      <c r="I7" s="20"/>
      <c r="J7" s="20">
        <v>2570</v>
      </c>
      <c r="K7" s="20"/>
      <c r="L7" s="20"/>
      <c r="M7" s="20"/>
      <c r="N7" s="20"/>
      <c r="O7" s="20"/>
      <c r="P7" s="20"/>
      <c r="Q7" s="20"/>
      <c r="R7" s="20"/>
      <c r="S7" s="20"/>
      <c r="T7" s="2" t="s">
        <v>107</v>
      </c>
      <c r="U7" s="2" t="s">
        <v>74</v>
      </c>
      <c r="V7" s="2" t="s">
        <v>75</v>
      </c>
      <c r="W7" s="2" t="s">
        <v>108</v>
      </c>
      <c r="X7" s="2" t="s">
        <v>77</v>
      </c>
      <c r="Y7" s="2">
        <v>58</v>
      </c>
      <c r="AE7" s="2" t="str">
        <f>LEFT(X7,3)</f>
        <v>น.5</v>
      </c>
      <c r="AF7" s="2" t="str">
        <f t="shared" si="0"/>
        <v>นปก.</v>
      </c>
      <c r="AG7" s="2" t="str">
        <f>IF(G7="นร.","นร.","ทั่วไป")</f>
        <v>นร.</v>
      </c>
      <c r="AH7" s="2" t="str">
        <f>IF(J7=2567,"กษ.","ไม่ กษ.")</f>
        <v>ไม่ กษ.</v>
      </c>
      <c r="AI7" s="2" t="str">
        <f>IF(LEFT(H7,9)="พักราชการ","พักราชการ",IF(LEFT(H7,4)="สรก.","สรก.","ปกติ"))</f>
        <v>ปกติ</v>
      </c>
    </row>
    <row r="8" spans="1:36" x14ac:dyDescent="0.35">
      <c r="A8" s="20">
        <v>7</v>
      </c>
      <c r="B8" s="20" t="s">
        <v>7</v>
      </c>
      <c r="C8" s="21" t="s">
        <v>69</v>
      </c>
      <c r="D8" s="22" t="s">
        <v>109</v>
      </c>
      <c r="E8" s="23" t="s">
        <v>110</v>
      </c>
      <c r="F8" s="20" t="s">
        <v>20</v>
      </c>
      <c r="G8" s="20" t="s">
        <v>72</v>
      </c>
      <c r="H8" s="20" t="s">
        <v>6</v>
      </c>
      <c r="I8" s="20"/>
      <c r="J8" s="20">
        <v>2569</v>
      </c>
      <c r="K8" s="20"/>
      <c r="L8" s="20"/>
      <c r="M8" s="20"/>
      <c r="N8" s="20"/>
      <c r="O8" s="20"/>
      <c r="P8" s="20"/>
      <c r="Q8" s="20"/>
      <c r="R8" s="20"/>
      <c r="S8" s="20"/>
      <c r="T8" s="2" t="s">
        <v>111</v>
      </c>
      <c r="U8" s="2" t="s">
        <v>74</v>
      </c>
      <c r="V8" s="2" t="s">
        <v>75</v>
      </c>
      <c r="W8" s="2" t="s">
        <v>112</v>
      </c>
      <c r="X8" s="2" t="s">
        <v>77</v>
      </c>
      <c r="Y8" s="2">
        <v>59</v>
      </c>
      <c r="AE8" s="2" t="str">
        <f>LEFT(X8,3)</f>
        <v>น.5</v>
      </c>
      <c r="AF8" s="2" t="str">
        <f t="shared" si="0"/>
        <v>นปก.</v>
      </c>
      <c r="AG8" s="2" t="str">
        <f>IF(G8="นร.","นร.","ทั่วไป")</f>
        <v>นร.</v>
      </c>
      <c r="AH8" s="2" t="str">
        <f>IF(J8=2567,"กษ.","ไม่ กษ.")</f>
        <v>ไม่ กษ.</v>
      </c>
      <c r="AI8" s="2" t="str">
        <f>IF(LEFT(H8,9)="พักราชการ","พักราชการ",IF(LEFT(H8,4)="สรก.","สรก.","ปกติ"))</f>
        <v>ปกติ</v>
      </c>
    </row>
    <row r="9" spans="1:36" x14ac:dyDescent="0.35">
      <c r="A9" s="20">
        <v>8</v>
      </c>
      <c r="B9" s="20" t="s">
        <v>7</v>
      </c>
      <c r="C9" s="21" t="s">
        <v>69</v>
      </c>
      <c r="D9" s="22" t="s">
        <v>113</v>
      </c>
      <c r="E9" s="23" t="s">
        <v>114</v>
      </c>
      <c r="F9" s="20" t="s">
        <v>21</v>
      </c>
      <c r="G9" s="20" t="s">
        <v>72</v>
      </c>
      <c r="H9" s="20" t="s">
        <v>6</v>
      </c>
      <c r="I9" s="20"/>
      <c r="J9" s="20">
        <v>2571</v>
      </c>
      <c r="K9" s="20"/>
      <c r="L9" s="20"/>
      <c r="M9" s="20"/>
      <c r="N9" s="20"/>
      <c r="O9" s="20"/>
      <c r="P9" s="20"/>
      <c r="Q9" s="20"/>
      <c r="R9" s="20"/>
      <c r="S9" s="20"/>
      <c r="T9" s="2" t="s">
        <v>115</v>
      </c>
      <c r="U9" s="2" t="s">
        <v>116</v>
      </c>
      <c r="V9" s="2" t="s">
        <v>117</v>
      </c>
      <c r="W9" s="2" t="s">
        <v>118</v>
      </c>
      <c r="X9" s="2" t="s">
        <v>119</v>
      </c>
      <c r="Y9" s="2">
        <v>56</v>
      </c>
      <c r="AE9" s="2" t="str">
        <f>LEFT(X9,3)</f>
        <v>น.5</v>
      </c>
      <c r="AF9" s="2" t="str">
        <f t="shared" si="0"/>
        <v>นปก.</v>
      </c>
      <c r="AG9" s="2" t="str">
        <f>IF(G9="นร.","นร.","ทั่วไป")</f>
        <v>นร.</v>
      </c>
      <c r="AH9" s="2" t="str">
        <f>IF(J9=2567,"กษ.","ไม่ กษ.")</f>
        <v>ไม่ กษ.</v>
      </c>
      <c r="AI9" s="2" t="str">
        <f>IF(LEFT(H9,9)="พักราชการ","พักราชการ",IF(LEFT(H9,4)="สรก.","สรก.","ปกติ"))</f>
        <v>ปกติ</v>
      </c>
    </row>
    <row r="10" spans="1:36" x14ac:dyDescent="0.35">
      <c r="A10" s="20">
        <v>9</v>
      </c>
      <c r="B10" s="20" t="s">
        <v>7</v>
      </c>
      <c r="C10" s="21" t="s">
        <v>69</v>
      </c>
      <c r="D10" s="22" t="s">
        <v>122</v>
      </c>
      <c r="E10" s="23" t="s">
        <v>123</v>
      </c>
      <c r="F10" s="20" t="s">
        <v>11</v>
      </c>
      <c r="G10" s="20" t="s">
        <v>72</v>
      </c>
      <c r="H10" s="20" t="s">
        <v>6</v>
      </c>
      <c r="I10" s="20"/>
      <c r="J10" s="20">
        <v>2569</v>
      </c>
      <c r="K10" s="20"/>
      <c r="L10" s="20"/>
      <c r="M10" s="20"/>
      <c r="N10" s="20"/>
      <c r="O10" s="20"/>
      <c r="P10" s="20"/>
      <c r="Q10" s="20"/>
      <c r="R10" s="20"/>
      <c r="S10" s="20"/>
      <c r="T10" s="2" t="s">
        <v>124</v>
      </c>
      <c r="U10" s="2" t="s">
        <v>74</v>
      </c>
      <c r="V10" s="2" t="s">
        <v>75</v>
      </c>
      <c r="W10" s="2" t="s">
        <v>125</v>
      </c>
      <c r="X10" s="2" t="s">
        <v>77</v>
      </c>
      <c r="Y10" s="2">
        <v>58</v>
      </c>
      <c r="AE10" s="2" t="str">
        <f>LEFT(X10,3)</f>
        <v>น.5</v>
      </c>
      <c r="AF10" s="2" t="str">
        <f t="shared" si="0"/>
        <v>นปก.</v>
      </c>
      <c r="AG10" s="2" t="str">
        <f>IF(G10="นร.","นร.","ทั่วไป")</f>
        <v>นร.</v>
      </c>
      <c r="AH10" s="2" t="str">
        <f>IF(J10=2567,"กษ.","ไม่ กษ.")</f>
        <v>ไม่ กษ.</v>
      </c>
      <c r="AI10" s="2" t="str">
        <f>IF(LEFT(H10,9)="พักราชการ","พักราชการ",IF(LEFT(H10,4)="สรก.","สรก.","ปกติ"))</f>
        <v>ปกติ</v>
      </c>
    </row>
    <row r="11" spans="1:36" x14ac:dyDescent="0.35">
      <c r="A11" s="20">
        <v>10</v>
      </c>
      <c r="B11" s="20" t="s">
        <v>7</v>
      </c>
      <c r="C11" s="21" t="s">
        <v>69</v>
      </c>
      <c r="D11" s="22" t="s">
        <v>126</v>
      </c>
      <c r="E11" s="23" t="s">
        <v>127</v>
      </c>
      <c r="F11" s="20" t="s">
        <v>22</v>
      </c>
      <c r="G11" s="20" t="s">
        <v>72</v>
      </c>
      <c r="H11" s="20" t="s">
        <v>6</v>
      </c>
      <c r="I11" s="20"/>
      <c r="J11" s="20">
        <v>2570</v>
      </c>
      <c r="K11" s="20"/>
      <c r="L11" s="20"/>
      <c r="M11" s="20"/>
      <c r="N11" s="20"/>
      <c r="O11" s="20"/>
      <c r="P11" s="20"/>
      <c r="Q11" s="20"/>
      <c r="R11" s="20"/>
      <c r="S11" s="20"/>
      <c r="T11" s="2" t="s">
        <v>128</v>
      </c>
      <c r="U11" s="2" t="s">
        <v>129</v>
      </c>
      <c r="V11" s="2" t="s">
        <v>75</v>
      </c>
      <c r="W11" s="2" t="s">
        <v>130</v>
      </c>
      <c r="X11" s="2" t="s">
        <v>77</v>
      </c>
      <c r="Y11" s="2">
        <v>58</v>
      </c>
      <c r="AE11" s="2" t="str">
        <f>LEFT(X11,3)</f>
        <v>น.5</v>
      </c>
      <c r="AF11" s="2" t="str">
        <f t="shared" si="0"/>
        <v>นปก.</v>
      </c>
      <c r="AG11" s="2" t="str">
        <f>IF(G11="นร.","นร.","ทั่วไป")</f>
        <v>นร.</v>
      </c>
      <c r="AH11" s="2" t="str">
        <f>IF(J11=2567,"กษ.","ไม่ กษ.")</f>
        <v>ไม่ กษ.</v>
      </c>
      <c r="AI11" s="2" t="str">
        <f>IF(LEFT(H11,9)="พักราชการ","พักราชการ",IF(LEFT(H11,4)="สรก.","สรก.","ปกติ"))</f>
        <v>ปกติ</v>
      </c>
    </row>
    <row r="12" spans="1:36" x14ac:dyDescent="0.35">
      <c r="A12" s="20">
        <v>11</v>
      </c>
      <c r="B12" s="20" t="s">
        <v>7</v>
      </c>
      <c r="C12" s="21" t="s">
        <v>69</v>
      </c>
      <c r="D12" s="22" t="s">
        <v>131</v>
      </c>
      <c r="E12" s="23" t="s">
        <v>132</v>
      </c>
      <c r="F12" s="20" t="s">
        <v>16</v>
      </c>
      <c r="G12" s="20" t="s">
        <v>72</v>
      </c>
      <c r="H12" s="20" t="s">
        <v>6</v>
      </c>
      <c r="I12" s="20"/>
      <c r="J12" s="20">
        <v>2570</v>
      </c>
      <c r="K12" s="20"/>
      <c r="L12" s="20"/>
      <c r="M12" s="20"/>
      <c r="N12" s="20"/>
      <c r="O12" s="20"/>
      <c r="P12" s="20"/>
      <c r="Q12" s="20"/>
      <c r="R12" s="20"/>
      <c r="S12" s="20"/>
      <c r="T12" s="2" t="s">
        <v>133</v>
      </c>
      <c r="U12" s="2" t="s">
        <v>134</v>
      </c>
      <c r="V12" s="2" t="s">
        <v>135</v>
      </c>
      <c r="W12" s="2" t="s">
        <v>118</v>
      </c>
      <c r="X12" s="2" t="s">
        <v>77</v>
      </c>
      <c r="Y12" s="2">
        <v>58</v>
      </c>
      <c r="AE12" s="2" t="str">
        <f>LEFT(X12,3)</f>
        <v>น.5</v>
      </c>
      <c r="AF12" s="2" t="str">
        <f t="shared" si="0"/>
        <v>นปก.</v>
      </c>
      <c r="AG12" s="2" t="str">
        <f>IF(G12="นร.","นร.","ทั่วไป")</f>
        <v>นร.</v>
      </c>
      <c r="AH12" s="2" t="str">
        <f>IF(J12=2567,"กษ.","ไม่ กษ.")</f>
        <v>ไม่ กษ.</v>
      </c>
      <c r="AI12" s="2" t="str">
        <f>IF(LEFT(H12,9)="พักราชการ","พักราชการ",IF(LEFT(H12,4)="สรก.","สรก.","ปกติ"))</f>
        <v>ปกติ</v>
      </c>
    </row>
    <row r="13" spans="1:36" x14ac:dyDescent="0.35">
      <c r="A13" s="20">
        <v>12</v>
      </c>
      <c r="B13" s="20" t="s">
        <v>7</v>
      </c>
      <c r="C13" s="21" t="s">
        <v>69</v>
      </c>
      <c r="D13" s="22" t="s">
        <v>138</v>
      </c>
      <c r="E13" s="23" t="s">
        <v>139</v>
      </c>
      <c r="F13" s="20" t="s">
        <v>18</v>
      </c>
      <c r="G13" s="20" t="s">
        <v>18</v>
      </c>
      <c r="H13" s="20" t="s">
        <v>6</v>
      </c>
      <c r="I13" s="20"/>
      <c r="J13" s="20">
        <v>2567</v>
      </c>
      <c r="K13" s="20"/>
      <c r="L13" s="20"/>
      <c r="M13" s="20"/>
      <c r="N13" s="20"/>
      <c r="O13" s="20"/>
      <c r="P13" s="20"/>
      <c r="Q13" s="20"/>
      <c r="R13" s="20"/>
      <c r="S13" s="20"/>
      <c r="T13" s="2" t="s">
        <v>140</v>
      </c>
      <c r="U13" s="2" t="s">
        <v>141</v>
      </c>
      <c r="V13" s="2" t="s">
        <v>142</v>
      </c>
      <c r="W13" s="2" t="s">
        <v>143</v>
      </c>
      <c r="X13" s="2" t="s">
        <v>104</v>
      </c>
      <c r="Y13" s="2">
        <v>60</v>
      </c>
      <c r="AE13" s="2" t="str">
        <f>LEFT(X13,3)</f>
        <v>น.5</v>
      </c>
      <c r="AF13" s="2" t="str">
        <f t="shared" si="0"/>
        <v>นปก.</v>
      </c>
      <c r="AG13" s="2" t="str">
        <f>IF(G13="นร.","นร.","ทั่วไป")</f>
        <v>ทั่วไป</v>
      </c>
      <c r="AH13" s="2" t="str">
        <f>IF(J13=2567,"กษ.","ไม่ กษ.")</f>
        <v>กษ.</v>
      </c>
      <c r="AI13" s="2" t="str">
        <f>IF(LEFT(H13,9)="พักราชการ","พักราชการ",IF(LEFT(H13,4)="สรก.","สรก.","ปกติ"))</f>
        <v>ปกติ</v>
      </c>
    </row>
    <row r="14" spans="1:36" x14ac:dyDescent="0.35">
      <c r="A14" s="20">
        <v>13</v>
      </c>
      <c r="B14" s="20" t="s">
        <v>7</v>
      </c>
      <c r="C14" s="21" t="s">
        <v>69</v>
      </c>
      <c r="D14" s="22" t="s">
        <v>144</v>
      </c>
      <c r="E14" s="23" t="s">
        <v>145</v>
      </c>
      <c r="F14" s="20" t="s">
        <v>18</v>
      </c>
      <c r="G14" s="20" t="s">
        <v>146</v>
      </c>
      <c r="H14" s="20" t="s">
        <v>6</v>
      </c>
      <c r="I14" s="20"/>
      <c r="J14" s="20">
        <v>2570</v>
      </c>
      <c r="K14" s="20"/>
      <c r="L14" s="20"/>
      <c r="M14" s="20"/>
      <c r="N14" s="20"/>
      <c r="O14" s="20"/>
      <c r="P14" s="20"/>
      <c r="Q14" s="20"/>
      <c r="R14" s="20"/>
      <c r="S14" s="20"/>
      <c r="T14" s="2" t="s">
        <v>147</v>
      </c>
      <c r="U14" s="2" t="s">
        <v>148</v>
      </c>
      <c r="V14" s="2" t="s">
        <v>149</v>
      </c>
      <c r="W14" s="2" t="s">
        <v>150</v>
      </c>
      <c r="X14" s="2" t="s">
        <v>151</v>
      </c>
      <c r="Y14" s="2">
        <v>57</v>
      </c>
      <c r="AE14" s="2" t="str">
        <f>LEFT(X14,3)</f>
        <v>น.5</v>
      </c>
      <c r="AF14" s="2" t="str">
        <f t="shared" si="0"/>
        <v>นปก.</v>
      </c>
      <c r="AG14" s="2" t="str">
        <f>IF(G14="นร.","นร.","ทั่วไป")</f>
        <v>ทั่วไป</v>
      </c>
      <c r="AH14" s="2" t="str">
        <f>IF(J14=2567,"กษ.","ไม่ กษ.")</f>
        <v>ไม่ กษ.</v>
      </c>
      <c r="AI14" s="2" t="str">
        <f>IF(LEFT(H14,9)="พักราชการ","พักราชการ",IF(LEFT(H14,4)="สรก.","สรก.","ปกติ"))</f>
        <v>ปกติ</v>
      </c>
    </row>
    <row r="15" spans="1:36" x14ac:dyDescent="0.35">
      <c r="A15" s="20">
        <v>14</v>
      </c>
      <c r="B15" s="20" t="s">
        <v>7</v>
      </c>
      <c r="C15" s="21" t="s">
        <v>69</v>
      </c>
      <c r="D15" s="22" t="s">
        <v>152</v>
      </c>
      <c r="E15" s="23" t="s">
        <v>153</v>
      </c>
      <c r="F15" s="20" t="s">
        <v>16</v>
      </c>
      <c r="G15" s="20" t="s">
        <v>72</v>
      </c>
      <c r="H15" s="20" t="s">
        <v>6</v>
      </c>
      <c r="I15" s="20"/>
      <c r="J15" s="20">
        <v>2569</v>
      </c>
      <c r="K15" s="20"/>
      <c r="L15" s="20"/>
      <c r="M15" s="20"/>
      <c r="N15" s="20"/>
      <c r="O15" s="20"/>
      <c r="P15" s="20"/>
      <c r="Q15" s="20"/>
      <c r="R15" s="20"/>
      <c r="S15" s="20"/>
      <c r="T15" s="2" t="s">
        <v>154</v>
      </c>
      <c r="U15" s="2" t="s">
        <v>134</v>
      </c>
      <c r="V15" s="2" t="s">
        <v>137</v>
      </c>
      <c r="W15" s="2" t="s">
        <v>83</v>
      </c>
      <c r="X15" s="2" t="s">
        <v>77</v>
      </c>
      <c r="Y15" s="2">
        <v>58</v>
      </c>
      <c r="AE15" s="2" t="str">
        <f>LEFT(X15,3)</f>
        <v>น.5</v>
      </c>
      <c r="AF15" s="2" t="str">
        <f t="shared" si="0"/>
        <v>นปก.</v>
      </c>
      <c r="AG15" s="2" t="str">
        <f>IF(G15="นร.","นร.","ทั่วไป")</f>
        <v>นร.</v>
      </c>
      <c r="AH15" s="2" t="str">
        <f>IF(J15=2567,"กษ.","ไม่ กษ.")</f>
        <v>ไม่ กษ.</v>
      </c>
      <c r="AI15" s="2" t="str">
        <f>IF(LEFT(H15,9)="พักราชการ","พักราชการ",IF(LEFT(H15,4)="สรก.","สรก.","ปกติ"))</f>
        <v>ปกติ</v>
      </c>
    </row>
    <row r="16" spans="1:36" x14ac:dyDescent="0.35">
      <c r="A16" s="20">
        <v>15</v>
      </c>
      <c r="B16" s="20" t="s">
        <v>7</v>
      </c>
      <c r="C16" s="21" t="s">
        <v>69</v>
      </c>
      <c r="D16" s="22" t="s">
        <v>155</v>
      </c>
      <c r="E16" s="23" t="s">
        <v>156</v>
      </c>
      <c r="F16" s="20" t="s">
        <v>8</v>
      </c>
      <c r="G16" s="20" t="s">
        <v>72</v>
      </c>
      <c r="H16" s="20" t="s">
        <v>6</v>
      </c>
      <c r="I16" s="20"/>
      <c r="J16" s="20">
        <v>2568</v>
      </c>
      <c r="K16" s="20"/>
      <c r="L16" s="20"/>
      <c r="M16" s="20"/>
      <c r="N16" s="20"/>
      <c r="O16" s="20"/>
      <c r="P16" s="20"/>
      <c r="Q16" s="20"/>
      <c r="R16" s="20"/>
      <c r="S16" s="20"/>
      <c r="T16" s="2" t="s">
        <v>157</v>
      </c>
      <c r="U16" s="2" t="s">
        <v>74</v>
      </c>
      <c r="V16" s="2" t="s">
        <v>75</v>
      </c>
      <c r="W16" s="2" t="s">
        <v>158</v>
      </c>
      <c r="X16" s="2" t="s">
        <v>77</v>
      </c>
      <c r="Y16" s="2">
        <v>59</v>
      </c>
      <c r="AE16" s="2" t="str">
        <f>LEFT(X16,3)</f>
        <v>น.5</v>
      </c>
      <c r="AF16" s="2" t="str">
        <f t="shared" si="0"/>
        <v>นปก.</v>
      </c>
      <c r="AG16" s="2" t="str">
        <f>IF(G16="นร.","นร.","ทั่วไป")</f>
        <v>นร.</v>
      </c>
      <c r="AH16" s="2" t="str">
        <f>IF(J16=2567,"กษ.","ไม่ กษ.")</f>
        <v>ไม่ กษ.</v>
      </c>
      <c r="AI16" s="2" t="str">
        <f>IF(LEFT(H16,9)="พักราชการ","พักราชการ",IF(LEFT(H16,4)="สรก.","สรก.","ปกติ"))</f>
        <v>ปกติ</v>
      </c>
    </row>
    <row r="17" spans="1:35" x14ac:dyDescent="0.35">
      <c r="A17" s="20">
        <v>16</v>
      </c>
      <c r="B17" s="20" t="s">
        <v>7</v>
      </c>
      <c r="C17" s="21" t="s">
        <v>69</v>
      </c>
      <c r="D17" s="22" t="s">
        <v>579</v>
      </c>
      <c r="E17" s="23" t="s">
        <v>580</v>
      </c>
      <c r="F17" s="20" t="s">
        <v>11</v>
      </c>
      <c r="G17" s="20" t="s">
        <v>91</v>
      </c>
      <c r="H17" s="20" t="s">
        <v>17</v>
      </c>
      <c r="I17" s="20"/>
      <c r="J17" s="20">
        <v>2567</v>
      </c>
      <c r="K17" s="20"/>
      <c r="L17" s="20"/>
      <c r="M17" s="20"/>
      <c r="N17" s="20"/>
      <c r="O17" s="20"/>
      <c r="P17" s="20"/>
      <c r="Q17" s="20"/>
      <c r="R17" s="20"/>
      <c r="S17" s="20"/>
      <c r="T17" s="2" t="s">
        <v>581</v>
      </c>
      <c r="U17" s="2" t="s">
        <v>582</v>
      </c>
      <c r="V17" s="2" t="s">
        <v>583</v>
      </c>
      <c r="W17" s="2" t="s">
        <v>163</v>
      </c>
      <c r="X17" s="2" t="s">
        <v>96</v>
      </c>
      <c r="Y17" s="2">
        <v>60</v>
      </c>
      <c r="AE17" s="2" t="str">
        <f>LEFT(X17,3)</f>
        <v>น.5</v>
      </c>
      <c r="AF17" s="2" t="str">
        <f t="shared" si="0"/>
        <v>นปก.</v>
      </c>
      <c r="AG17" s="2" t="str">
        <f>IF(G17="นร.","นร.","ทั่วไป")</f>
        <v>ทั่วไป</v>
      </c>
      <c r="AH17" s="2" t="str">
        <f>IF(J17=2567,"กษ.","ไม่ กษ.")</f>
        <v>กษ.</v>
      </c>
      <c r="AI17" s="2" t="str">
        <f>IF(LEFT(H17,9)="พักราชการ","พักราชการ",IF(LEFT(H17,4)="สรก.","สรก.","ปกติ"))</f>
        <v>ปกติ</v>
      </c>
    </row>
    <row r="18" spans="1:35" x14ac:dyDescent="0.35">
      <c r="A18" s="20">
        <v>17</v>
      </c>
      <c r="B18" s="20" t="s">
        <v>7</v>
      </c>
      <c r="C18" s="21" t="s">
        <v>69</v>
      </c>
      <c r="D18" s="22" t="s">
        <v>584</v>
      </c>
      <c r="E18" s="23" t="s">
        <v>585</v>
      </c>
      <c r="F18" s="20" t="s">
        <v>19</v>
      </c>
      <c r="G18" s="20" t="s">
        <v>91</v>
      </c>
      <c r="H18" s="20" t="s">
        <v>17</v>
      </c>
      <c r="I18" s="20"/>
      <c r="J18" s="20">
        <v>2567</v>
      </c>
      <c r="K18" s="20"/>
      <c r="L18" s="20"/>
      <c r="M18" s="20"/>
      <c r="N18" s="20"/>
      <c r="O18" s="20"/>
      <c r="P18" s="20"/>
      <c r="Q18" s="20"/>
      <c r="R18" s="20"/>
      <c r="S18" s="20"/>
      <c r="T18" s="2" t="s">
        <v>586</v>
      </c>
      <c r="U18" s="2" t="s">
        <v>587</v>
      </c>
      <c r="V18" s="2" t="s">
        <v>180</v>
      </c>
      <c r="W18" s="2" t="s">
        <v>163</v>
      </c>
      <c r="X18" s="2" t="s">
        <v>591</v>
      </c>
      <c r="Y18" s="2">
        <v>60</v>
      </c>
      <c r="AE18" s="2" t="str">
        <f>LEFT(X18,3)</f>
        <v>น.5</v>
      </c>
      <c r="AF18" s="2" t="str">
        <f t="shared" si="0"/>
        <v>นปก.</v>
      </c>
      <c r="AG18" s="2" t="str">
        <f>IF(G18="นร.","นร.","ทั่วไป")</f>
        <v>ทั่วไป</v>
      </c>
      <c r="AH18" s="2" t="str">
        <f>IF(J18=2567,"กษ.","ไม่ กษ.")</f>
        <v>กษ.</v>
      </c>
      <c r="AI18" s="2" t="str">
        <f>IF(LEFT(H18,9)="พักราชการ","พักราชการ",IF(LEFT(H18,4)="สรก.","สรก.","ปกติ"))</f>
        <v>ปกติ</v>
      </c>
    </row>
    <row r="19" spans="1:35" x14ac:dyDescent="0.35">
      <c r="A19" s="20">
        <v>18</v>
      </c>
      <c r="B19" s="20" t="s">
        <v>7</v>
      </c>
      <c r="C19" s="21" t="s">
        <v>69</v>
      </c>
      <c r="D19" s="22" t="s">
        <v>588</v>
      </c>
      <c r="E19" s="23" t="s">
        <v>589</v>
      </c>
      <c r="F19" s="20" t="s">
        <v>22</v>
      </c>
      <c r="G19" s="20" t="s">
        <v>91</v>
      </c>
      <c r="H19" s="20" t="s">
        <v>17</v>
      </c>
      <c r="I19" s="20"/>
      <c r="J19" s="20">
        <v>2567</v>
      </c>
      <c r="K19" s="20"/>
      <c r="L19" s="20"/>
      <c r="M19" s="20"/>
      <c r="N19" s="20"/>
      <c r="O19" s="20"/>
      <c r="P19" s="20"/>
      <c r="Q19" s="20"/>
      <c r="R19" s="20"/>
      <c r="S19" s="20"/>
      <c r="T19" s="2" t="s">
        <v>590</v>
      </c>
      <c r="U19" s="2" t="s">
        <v>326</v>
      </c>
      <c r="V19" s="2" t="s">
        <v>94</v>
      </c>
      <c r="W19" s="2" t="s">
        <v>163</v>
      </c>
      <c r="X19" s="2" t="s">
        <v>96</v>
      </c>
      <c r="Y19" s="2">
        <v>60</v>
      </c>
      <c r="AE19" s="2" t="str">
        <f>LEFT(X19,3)</f>
        <v>น.5</v>
      </c>
      <c r="AF19" s="2" t="str">
        <f t="shared" si="0"/>
        <v>นปก.</v>
      </c>
      <c r="AG19" s="2" t="str">
        <f>IF(G19="นร.","นร.","ทั่วไป")</f>
        <v>ทั่วไป</v>
      </c>
      <c r="AH19" s="2" t="str">
        <f>IF(J19=2567,"กษ.","ไม่ กษ.")</f>
        <v>กษ.</v>
      </c>
      <c r="AI19" s="2" t="str">
        <f>IF(LEFT(H19,9)="พักราชการ","พักราชการ",IF(LEFT(H19,4)="สรก.","สรก.","ปกติ"))</f>
        <v>ปกติ</v>
      </c>
    </row>
    <row r="20" spans="1:35" x14ac:dyDescent="0.35">
      <c r="A20" s="20">
        <v>19</v>
      </c>
      <c r="B20" s="20" t="s">
        <v>7</v>
      </c>
      <c r="C20" s="21" t="s">
        <v>69</v>
      </c>
      <c r="D20" s="22" t="s">
        <v>592</v>
      </c>
      <c r="E20" s="23" t="s">
        <v>593</v>
      </c>
      <c r="F20" s="20" t="s">
        <v>11</v>
      </c>
      <c r="G20" s="20" t="s">
        <v>91</v>
      </c>
      <c r="H20" s="20" t="s">
        <v>17</v>
      </c>
      <c r="I20" s="20"/>
      <c r="J20" s="20">
        <v>2567</v>
      </c>
      <c r="K20" s="20"/>
      <c r="L20" s="20"/>
      <c r="M20" s="20"/>
      <c r="N20" s="20"/>
      <c r="O20" s="20"/>
      <c r="P20" s="20"/>
      <c r="Q20" s="20"/>
      <c r="R20" s="20"/>
      <c r="S20" s="20"/>
      <c r="T20" s="2" t="s">
        <v>594</v>
      </c>
      <c r="U20" s="2" t="s">
        <v>236</v>
      </c>
      <c r="V20" s="2" t="s">
        <v>595</v>
      </c>
      <c r="W20" s="2" t="s">
        <v>163</v>
      </c>
      <c r="X20" s="2" t="s">
        <v>151</v>
      </c>
      <c r="Y20" s="2">
        <v>60</v>
      </c>
      <c r="AE20" s="2" t="str">
        <f>LEFT(X20,3)</f>
        <v>น.5</v>
      </c>
      <c r="AF20" s="2" t="str">
        <f t="shared" si="0"/>
        <v>นปก.</v>
      </c>
      <c r="AG20" s="2" t="str">
        <f>IF(G20="นร.","นร.","ทั่วไป")</f>
        <v>ทั่วไป</v>
      </c>
      <c r="AH20" s="2" t="str">
        <f>IF(J20=2567,"กษ.","ไม่ กษ.")</f>
        <v>กษ.</v>
      </c>
      <c r="AI20" s="2" t="str">
        <f>IF(LEFT(H20,9)="พักราชการ","พักราชการ",IF(LEFT(H20,4)="สรก.","สรก.","ปกติ"))</f>
        <v>ปกติ</v>
      </c>
    </row>
    <row r="21" spans="1:35" x14ac:dyDescent="0.35">
      <c r="A21" s="20">
        <v>20</v>
      </c>
      <c r="B21" s="20" t="s">
        <v>7</v>
      </c>
      <c r="C21" s="21" t="s">
        <v>69</v>
      </c>
      <c r="D21" s="22" t="s">
        <v>596</v>
      </c>
      <c r="E21" s="23" t="s">
        <v>597</v>
      </c>
      <c r="F21" s="20" t="s">
        <v>0</v>
      </c>
      <c r="G21" s="20" t="s">
        <v>91</v>
      </c>
      <c r="H21" s="20" t="s">
        <v>17</v>
      </c>
      <c r="I21" s="20"/>
      <c r="J21" s="20">
        <v>2567</v>
      </c>
      <c r="K21" s="20"/>
      <c r="L21" s="20"/>
      <c r="M21" s="20"/>
      <c r="N21" s="20"/>
      <c r="O21" s="20"/>
      <c r="P21" s="20"/>
      <c r="Q21" s="20"/>
      <c r="R21" s="20"/>
      <c r="S21" s="20"/>
      <c r="T21" s="2" t="s">
        <v>318</v>
      </c>
      <c r="U21" s="2" t="s">
        <v>598</v>
      </c>
      <c r="V21" s="2" t="s">
        <v>599</v>
      </c>
      <c r="W21" s="2" t="s">
        <v>600</v>
      </c>
      <c r="X21" s="2" t="s">
        <v>591</v>
      </c>
      <c r="Y21" s="2">
        <v>61</v>
      </c>
      <c r="AE21" s="2" t="str">
        <f>LEFT(X21,3)</f>
        <v>น.5</v>
      </c>
      <c r="AF21" s="2" t="str">
        <f t="shared" si="0"/>
        <v>นปก.</v>
      </c>
      <c r="AG21" s="2" t="str">
        <f>IF(G21="นร.","นร.","ทั่วไป")</f>
        <v>ทั่วไป</v>
      </c>
      <c r="AH21" s="2" t="str">
        <f>IF(J21=2567,"กษ.","ไม่ กษ.")</f>
        <v>กษ.</v>
      </c>
      <c r="AI21" s="2" t="str">
        <f>IF(LEFT(H21,9)="พักราชการ","พักราชการ",IF(LEFT(H21,4)="สรก.","สรก.","ปกติ"))</f>
        <v>ปกติ</v>
      </c>
    </row>
    <row r="22" spans="1:35" x14ac:dyDescent="0.35">
      <c r="A22" s="20">
        <v>21</v>
      </c>
      <c r="B22" s="20" t="s">
        <v>7</v>
      </c>
      <c r="C22" s="21" t="s">
        <v>69</v>
      </c>
      <c r="D22" s="22" t="s">
        <v>601</v>
      </c>
      <c r="E22" s="23" t="s">
        <v>602</v>
      </c>
      <c r="F22" s="20" t="s">
        <v>33</v>
      </c>
      <c r="G22" s="20" t="s">
        <v>91</v>
      </c>
      <c r="H22" s="20" t="s">
        <v>17</v>
      </c>
      <c r="I22" s="20"/>
      <c r="J22" s="20">
        <v>2567</v>
      </c>
      <c r="K22" s="20"/>
      <c r="L22" s="20"/>
      <c r="M22" s="20"/>
      <c r="N22" s="20"/>
      <c r="O22" s="20"/>
      <c r="P22" s="20"/>
      <c r="Q22" s="20"/>
      <c r="R22" s="20"/>
      <c r="S22" s="20"/>
      <c r="T22" s="2" t="s">
        <v>603</v>
      </c>
      <c r="U22" s="2" t="s">
        <v>555</v>
      </c>
      <c r="V22" s="2" t="s">
        <v>94</v>
      </c>
      <c r="W22" s="2" t="s">
        <v>163</v>
      </c>
      <c r="X22" s="2" t="s">
        <v>88</v>
      </c>
      <c r="Y22" s="2">
        <v>60</v>
      </c>
      <c r="AE22" s="2" t="str">
        <f>LEFT(X22,3)</f>
        <v>น.5</v>
      </c>
      <c r="AF22" s="2" t="str">
        <f t="shared" si="0"/>
        <v>นปก.</v>
      </c>
      <c r="AG22" s="2" t="str">
        <f>IF(G22="นร.","นร.","ทั่วไป")</f>
        <v>ทั่วไป</v>
      </c>
      <c r="AH22" s="2" t="str">
        <f>IF(J22=2567,"กษ.","ไม่ กษ.")</f>
        <v>กษ.</v>
      </c>
      <c r="AI22" s="2" t="str">
        <f>IF(LEFT(H22,9)="พักราชการ","พักราชการ",IF(LEFT(H22,4)="สรก.","สรก.","ปกติ"))</f>
        <v>ปกติ</v>
      </c>
    </row>
    <row r="23" spans="1:35" x14ac:dyDescent="0.35">
      <c r="A23" s="20">
        <v>22</v>
      </c>
      <c r="B23" s="20" t="s">
        <v>7</v>
      </c>
      <c r="C23" s="21" t="s">
        <v>169</v>
      </c>
      <c r="D23" s="22" t="s">
        <v>709</v>
      </c>
      <c r="E23" s="23" t="s">
        <v>710</v>
      </c>
      <c r="F23" s="20" t="s">
        <v>8</v>
      </c>
      <c r="G23" s="20" t="s">
        <v>91</v>
      </c>
      <c r="H23" s="20" t="s">
        <v>17</v>
      </c>
      <c r="I23" s="20"/>
      <c r="J23" s="20">
        <v>2567</v>
      </c>
      <c r="K23" s="20"/>
      <c r="L23" s="20"/>
      <c r="M23" s="20"/>
      <c r="N23" s="20"/>
      <c r="O23" s="20"/>
      <c r="P23" s="20"/>
      <c r="Q23" s="20"/>
      <c r="R23" s="20"/>
      <c r="S23" s="20"/>
      <c r="T23" s="2" t="s">
        <v>711</v>
      </c>
      <c r="U23" s="2" t="s">
        <v>712</v>
      </c>
      <c r="V23" s="2" t="s">
        <v>713</v>
      </c>
      <c r="W23" s="2" t="s">
        <v>175</v>
      </c>
      <c r="X23" s="2" t="s">
        <v>176</v>
      </c>
      <c r="Y23" s="2">
        <v>60</v>
      </c>
      <c r="AE23" s="2" t="str">
        <f>LEFT(X23,3)</f>
        <v>น.4</v>
      </c>
      <c r="AF23" s="2" t="str">
        <f t="shared" si="0"/>
        <v>ทั่วไป</v>
      </c>
      <c r="AG23" s="2" t="str">
        <f>IF(G23="นร.","นร.","ทั่วไป")</f>
        <v>ทั่วไป</v>
      </c>
      <c r="AH23" s="2" t="str">
        <f>IF(J23=2567,"กษ.","ไม่ กษ.")</f>
        <v>กษ.</v>
      </c>
      <c r="AI23" s="2" t="str">
        <f>IF(LEFT(H23,9)="พักราชการ","พักราชการ",IF(LEFT(H23,4)="สรก.","สรก.","ปกติ"))</f>
        <v>ปกติ</v>
      </c>
    </row>
    <row r="24" spans="1:35" x14ac:dyDescent="0.35">
      <c r="A24" s="20">
        <v>23</v>
      </c>
      <c r="B24" s="20" t="s">
        <v>7</v>
      </c>
      <c r="C24" s="21" t="s">
        <v>169</v>
      </c>
      <c r="D24" s="22" t="s">
        <v>604</v>
      </c>
      <c r="E24" s="23" t="s">
        <v>605</v>
      </c>
      <c r="F24" s="20" t="s">
        <v>16</v>
      </c>
      <c r="G24" s="20" t="s">
        <v>91</v>
      </c>
      <c r="H24" s="20" t="s">
        <v>17</v>
      </c>
      <c r="I24" s="20"/>
      <c r="J24" s="20">
        <v>2568</v>
      </c>
      <c r="K24" s="20"/>
      <c r="L24" s="20"/>
      <c r="M24" s="20"/>
      <c r="N24" s="20"/>
      <c r="O24" s="20"/>
      <c r="P24" s="20"/>
      <c r="Q24" s="20"/>
      <c r="R24" s="20"/>
      <c r="S24" s="20"/>
      <c r="T24" s="2" t="s">
        <v>606</v>
      </c>
      <c r="U24" s="2" t="s">
        <v>607</v>
      </c>
      <c r="V24" s="2" t="s">
        <v>608</v>
      </c>
      <c r="W24" s="2" t="s">
        <v>609</v>
      </c>
      <c r="X24" s="2" t="s">
        <v>1975</v>
      </c>
      <c r="Y24" s="2">
        <v>59</v>
      </c>
      <c r="AE24" s="2" t="str">
        <f>LEFT(X24,3)</f>
        <v>น.4</v>
      </c>
      <c r="AF24" s="2" t="str">
        <f t="shared" si="0"/>
        <v>ทั่วไป</v>
      </c>
      <c r="AG24" s="2" t="str">
        <f>IF(G24="นร.","นร.","ทั่วไป")</f>
        <v>ทั่วไป</v>
      </c>
      <c r="AH24" s="2" t="str">
        <f>IF(J24=2567,"กษ.","ไม่ กษ.")</f>
        <v>ไม่ กษ.</v>
      </c>
      <c r="AI24" s="2" t="str">
        <f>IF(LEFT(H24,9)="พักราชการ","พักราชการ",IF(LEFT(H24,4)="สรก.","สรก.","ปกติ"))</f>
        <v>ปกติ</v>
      </c>
    </row>
    <row r="25" spans="1:35" x14ac:dyDescent="0.35">
      <c r="A25" s="20">
        <v>24</v>
      </c>
      <c r="B25" s="20" t="s">
        <v>7</v>
      </c>
      <c r="C25" s="21" t="s">
        <v>611</v>
      </c>
      <c r="D25" s="22" t="s">
        <v>612</v>
      </c>
      <c r="E25" s="23" t="s">
        <v>613</v>
      </c>
      <c r="F25" s="20" t="s">
        <v>18</v>
      </c>
      <c r="G25" s="20" t="s">
        <v>205</v>
      </c>
      <c r="H25" s="20" t="s">
        <v>17</v>
      </c>
      <c r="I25" s="20"/>
      <c r="J25" s="20">
        <v>2568</v>
      </c>
      <c r="K25" s="20"/>
      <c r="L25" s="20"/>
      <c r="M25" s="20"/>
      <c r="N25" s="20"/>
      <c r="O25" s="20"/>
      <c r="P25" s="20"/>
      <c r="Q25" s="20"/>
      <c r="R25" s="20"/>
      <c r="S25" s="20"/>
      <c r="T25" s="2" t="s">
        <v>614</v>
      </c>
      <c r="U25" s="2" t="s">
        <v>101</v>
      </c>
      <c r="V25" s="2" t="s">
        <v>615</v>
      </c>
      <c r="W25" s="2" t="s">
        <v>616</v>
      </c>
      <c r="X25" s="2" t="s">
        <v>617</v>
      </c>
      <c r="Y25" s="2">
        <v>59</v>
      </c>
      <c r="AE25" s="2" t="str">
        <f>LEFT(X25,3)</f>
        <v>น.4</v>
      </c>
      <c r="AF25" s="2" t="str">
        <f t="shared" si="0"/>
        <v>ทั่วไป</v>
      </c>
      <c r="AG25" s="2" t="str">
        <f>IF(G25="นร.","นร.","ทั่วไป")</f>
        <v>ทั่วไป</v>
      </c>
      <c r="AH25" s="2" t="str">
        <f>IF(J25=2567,"กษ.","ไม่ กษ.")</f>
        <v>ไม่ กษ.</v>
      </c>
      <c r="AI25" s="2" t="str">
        <f>IF(LEFT(H25,9)="พักราชการ","พักราชการ",IF(LEFT(H25,4)="สรก.","สรก.","ปกติ"))</f>
        <v>ปกติ</v>
      </c>
    </row>
    <row r="26" spans="1:35" x14ac:dyDescent="0.35">
      <c r="A26" s="20">
        <v>25</v>
      </c>
      <c r="B26" s="20" t="s">
        <v>7</v>
      </c>
      <c r="C26" s="21" t="s">
        <v>169</v>
      </c>
      <c r="D26" s="22" t="s">
        <v>714</v>
      </c>
      <c r="E26" s="23" t="s">
        <v>715</v>
      </c>
      <c r="F26" s="20" t="s">
        <v>34</v>
      </c>
      <c r="G26" s="20" t="s">
        <v>91</v>
      </c>
      <c r="H26" s="20" t="s">
        <v>17</v>
      </c>
      <c r="I26" s="20"/>
      <c r="J26" s="20">
        <v>2567</v>
      </c>
      <c r="K26" s="20"/>
      <c r="L26" s="20"/>
      <c r="M26" s="20"/>
      <c r="N26" s="20"/>
      <c r="O26" s="20"/>
      <c r="P26" s="20"/>
      <c r="Q26" s="20"/>
      <c r="R26" s="20"/>
      <c r="S26" s="20"/>
      <c r="T26" s="2" t="s">
        <v>716</v>
      </c>
      <c r="U26" s="2" t="s">
        <v>717</v>
      </c>
      <c r="V26" s="2" t="s">
        <v>94</v>
      </c>
      <c r="W26" s="2" t="s">
        <v>175</v>
      </c>
      <c r="X26" s="2" t="s">
        <v>666</v>
      </c>
      <c r="Y26" s="2">
        <v>60</v>
      </c>
      <c r="AE26" s="2" t="str">
        <f>LEFT(X26,3)</f>
        <v>น.4</v>
      </c>
      <c r="AF26" s="2" t="str">
        <f t="shared" si="0"/>
        <v>ทั่วไป</v>
      </c>
      <c r="AG26" s="2" t="str">
        <f>IF(G26="นร.","นร.","ทั่วไป")</f>
        <v>ทั่วไป</v>
      </c>
      <c r="AH26" s="2" t="str">
        <f>IF(J26=2567,"กษ.","ไม่ กษ.")</f>
        <v>กษ.</v>
      </c>
      <c r="AI26" s="2" t="str">
        <f>IF(LEFT(H26,9)="พักราชการ","พักราชการ",IF(LEFT(H26,4)="สรก.","สรก.","ปกติ"))</f>
        <v>ปกติ</v>
      </c>
    </row>
    <row r="27" spans="1:35" x14ac:dyDescent="0.35">
      <c r="A27" s="20">
        <v>26</v>
      </c>
      <c r="B27" s="20" t="s">
        <v>7</v>
      </c>
      <c r="C27" s="21" t="s">
        <v>611</v>
      </c>
      <c r="D27" s="22" t="s">
        <v>618</v>
      </c>
      <c r="E27" s="23" t="s">
        <v>619</v>
      </c>
      <c r="F27" s="20" t="s">
        <v>18</v>
      </c>
      <c r="G27" s="20" t="s">
        <v>18</v>
      </c>
      <c r="H27" s="20" t="s">
        <v>17</v>
      </c>
      <c r="I27" s="20"/>
      <c r="J27" s="20">
        <v>2570</v>
      </c>
      <c r="K27" s="20"/>
      <c r="L27" s="20"/>
      <c r="M27" s="20"/>
      <c r="N27" s="20"/>
      <c r="O27" s="20"/>
      <c r="P27" s="20"/>
      <c r="Q27" s="20"/>
      <c r="R27" s="20"/>
      <c r="S27" s="20"/>
      <c r="T27" s="2" t="s">
        <v>620</v>
      </c>
      <c r="U27" s="2" t="s">
        <v>101</v>
      </c>
      <c r="V27" s="2" t="s">
        <v>621</v>
      </c>
      <c r="W27" s="2" t="s">
        <v>622</v>
      </c>
      <c r="X27" s="2" t="s">
        <v>623</v>
      </c>
      <c r="Y27" s="2">
        <v>57</v>
      </c>
      <c r="AE27" s="2" t="str">
        <f>LEFT(X27,3)</f>
        <v>น.4</v>
      </c>
      <c r="AF27" s="2" t="str">
        <f t="shared" si="0"/>
        <v>ทั่วไป</v>
      </c>
      <c r="AG27" s="2" t="str">
        <f>IF(G27="นร.","นร.","ทั่วไป")</f>
        <v>ทั่วไป</v>
      </c>
      <c r="AH27" s="2" t="str">
        <f>IF(J27=2567,"กษ.","ไม่ กษ.")</f>
        <v>ไม่ กษ.</v>
      </c>
      <c r="AI27" s="2" t="str">
        <f>IF(LEFT(H27,9)="พักราชการ","พักราชการ",IF(LEFT(H27,4)="สรก.","สรก.","ปกติ"))</f>
        <v>ปกติ</v>
      </c>
    </row>
    <row r="28" spans="1:35" x14ac:dyDescent="0.35">
      <c r="A28" s="20">
        <v>27</v>
      </c>
      <c r="B28" s="20" t="s">
        <v>7</v>
      </c>
      <c r="C28" s="21" t="s">
        <v>169</v>
      </c>
      <c r="D28" s="22" t="s">
        <v>624</v>
      </c>
      <c r="E28" s="23" t="s">
        <v>625</v>
      </c>
      <c r="F28" s="20" t="s">
        <v>8</v>
      </c>
      <c r="G28" s="20" t="s">
        <v>91</v>
      </c>
      <c r="H28" s="20" t="s">
        <v>17</v>
      </c>
      <c r="I28" s="20"/>
      <c r="J28" s="20">
        <v>2567</v>
      </c>
      <c r="K28" s="20"/>
      <c r="L28" s="20"/>
      <c r="M28" s="20"/>
      <c r="N28" s="20"/>
      <c r="O28" s="20"/>
      <c r="P28" s="20"/>
      <c r="Q28" s="20"/>
      <c r="R28" s="20"/>
      <c r="S28" s="20"/>
      <c r="T28" s="2" t="s">
        <v>626</v>
      </c>
      <c r="U28" s="2" t="s">
        <v>627</v>
      </c>
      <c r="V28" s="2" t="s">
        <v>219</v>
      </c>
      <c r="W28" s="2" t="s">
        <v>175</v>
      </c>
      <c r="X28" s="2" t="s">
        <v>176</v>
      </c>
      <c r="Y28" s="2">
        <v>60</v>
      </c>
      <c r="AE28" s="2" t="str">
        <f>LEFT(X28,3)</f>
        <v>น.4</v>
      </c>
      <c r="AF28" s="2" t="str">
        <f t="shared" si="0"/>
        <v>ทั่วไป</v>
      </c>
      <c r="AG28" s="2" t="str">
        <f>IF(G28="นร.","นร.","ทั่วไป")</f>
        <v>ทั่วไป</v>
      </c>
      <c r="AH28" s="2" t="str">
        <f>IF(J28=2567,"กษ.","ไม่ กษ.")</f>
        <v>กษ.</v>
      </c>
      <c r="AI28" s="2" t="str">
        <f>IF(LEFT(H28,9)="พักราชการ","พักราชการ",IF(LEFT(H28,4)="สรก.","สรก.","ปกติ"))</f>
        <v>ปกติ</v>
      </c>
    </row>
    <row r="29" spans="1:35" x14ac:dyDescent="0.35">
      <c r="A29" s="20">
        <v>28</v>
      </c>
      <c r="B29" s="20" t="s">
        <v>7</v>
      </c>
      <c r="C29" s="21" t="s">
        <v>169</v>
      </c>
      <c r="D29" s="22" t="s">
        <v>628</v>
      </c>
      <c r="E29" s="23" t="s">
        <v>629</v>
      </c>
      <c r="F29" s="20" t="s">
        <v>11</v>
      </c>
      <c r="G29" s="20" t="s">
        <v>630</v>
      </c>
      <c r="H29" s="20" t="s">
        <v>17</v>
      </c>
      <c r="I29" s="20"/>
      <c r="J29" s="20">
        <v>2583</v>
      </c>
      <c r="K29" s="20"/>
      <c r="L29" s="20"/>
      <c r="M29" s="20"/>
      <c r="N29" s="20"/>
      <c r="O29" s="20"/>
      <c r="P29" s="20"/>
      <c r="Q29" s="20"/>
      <c r="R29" s="20"/>
      <c r="S29" s="20"/>
      <c r="T29" s="2" t="s">
        <v>631</v>
      </c>
      <c r="U29" s="2" t="s">
        <v>632</v>
      </c>
      <c r="V29" s="2" t="s">
        <v>633</v>
      </c>
      <c r="W29" s="2" t="s">
        <v>634</v>
      </c>
      <c r="X29" s="2" t="s">
        <v>2044</v>
      </c>
      <c r="Y29" s="2">
        <v>44</v>
      </c>
      <c r="AE29" s="2" t="str">
        <f>LEFT(X29,3)</f>
        <v>น.4</v>
      </c>
      <c r="AF29" s="2" t="str">
        <f t="shared" si="0"/>
        <v>ทั่วไป</v>
      </c>
      <c r="AG29" s="2" t="str">
        <f>IF(G29="นร.","นร.","ทั่วไป")</f>
        <v>ทั่วไป</v>
      </c>
      <c r="AH29" s="2" t="str">
        <f>IF(J29=2567,"กษ.","ไม่ กษ.")</f>
        <v>ไม่ กษ.</v>
      </c>
      <c r="AI29" s="2" t="str">
        <f>IF(LEFT(H29,9)="พักราชการ","พักราชการ",IF(LEFT(H29,4)="สรก.","สรก.","ปกติ"))</f>
        <v>ปกติ</v>
      </c>
    </row>
    <row r="30" spans="1:35" x14ac:dyDescent="0.35">
      <c r="A30" s="20">
        <v>29</v>
      </c>
      <c r="B30" s="20" t="s">
        <v>7</v>
      </c>
      <c r="C30" s="21" t="s">
        <v>611</v>
      </c>
      <c r="D30" s="22" t="s">
        <v>635</v>
      </c>
      <c r="E30" s="23" t="s">
        <v>636</v>
      </c>
      <c r="F30" s="20" t="s">
        <v>18</v>
      </c>
      <c r="G30" s="20" t="s">
        <v>18</v>
      </c>
      <c r="H30" s="20" t="s">
        <v>17</v>
      </c>
      <c r="I30" s="20"/>
      <c r="J30" s="20">
        <v>2574</v>
      </c>
      <c r="K30" s="20"/>
      <c r="L30" s="20"/>
      <c r="M30" s="20"/>
      <c r="N30" s="20"/>
      <c r="O30" s="20"/>
      <c r="P30" s="20"/>
      <c r="Q30" s="20"/>
      <c r="R30" s="20"/>
      <c r="S30" s="20"/>
      <c r="T30" s="2" t="s">
        <v>637</v>
      </c>
      <c r="U30" s="2" t="s">
        <v>101</v>
      </c>
      <c r="V30" s="2" t="s">
        <v>638</v>
      </c>
      <c r="W30" s="2" t="s">
        <v>622</v>
      </c>
      <c r="X30" s="2" t="s">
        <v>188</v>
      </c>
      <c r="Y30" s="2">
        <v>54</v>
      </c>
      <c r="AE30" s="2" t="str">
        <f>LEFT(X30,3)</f>
        <v>น.4</v>
      </c>
      <c r="AF30" s="2" t="str">
        <f t="shared" si="0"/>
        <v>ทั่วไป</v>
      </c>
      <c r="AG30" s="2" t="str">
        <f>IF(G30="นร.","นร.","ทั่วไป")</f>
        <v>ทั่วไป</v>
      </c>
      <c r="AH30" s="2" t="str">
        <f>IF(J30=2567,"กษ.","ไม่ กษ.")</f>
        <v>ไม่ กษ.</v>
      </c>
      <c r="AI30" s="2" t="str">
        <f>IF(LEFT(H30,9)="พักราชการ","พักราชการ",IF(LEFT(H30,4)="สรก.","สรก.","ปกติ"))</f>
        <v>ปกติ</v>
      </c>
    </row>
    <row r="31" spans="1:35" x14ac:dyDescent="0.35">
      <c r="A31" s="20">
        <v>30</v>
      </c>
      <c r="B31" s="20" t="s">
        <v>7</v>
      </c>
      <c r="C31" s="21" t="s">
        <v>611</v>
      </c>
      <c r="D31" s="22" t="s">
        <v>639</v>
      </c>
      <c r="E31" s="23" t="s">
        <v>640</v>
      </c>
      <c r="F31" s="20" t="s">
        <v>5</v>
      </c>
      <c r="G31" s="20" t="s">
        <v>18</v>
      </c>
      <c r="H31" s="20" t="s">
        <v>17</v>
      </c>
      <c r="I31" s="20"/>
      <c r="J31" s="20">
        <v>2582</v>
      </c>
      <c r="K31" s="20"/>
      <c r="L31" s="20"/>
      <c r="M31" s="20"/>
      <c r="N31" s="20"/>
      <c r="O31" s="20"/>
      <c r="P31" s="20"/>
      <c r="Q31" s="20"/>
      <c r="R31" s="20"/>
      <c r="S31" s="20"/>
      <c r="T31" s="2" t="s">
        <v>641</v>
      </c>
      <c r="U31" s="2" t="s">
        <v>101</v>
      </c>
      <c r="V31" s="2" t="s">
        <v>642</v>
      </c>
      <c r="W31" s="2" t="s">
        <v>609</v>
      </c>
      <c r="X31" s="2" t="s">
        <v>2045</v>
      </c>
      <c r="Y31" s="2">
        <v>45</v>
      </c>
      <c r="AE31" s="2" t="str">
        <f>LEFT(X31,3)</f>
        <v>น.4</v>
      </c>
      <c r="AF31" s="2" t="str">
        <f t="shared" si="0"/>
        <v>ทั่วไป</v>
      </c>
      <c r="AG31" s="2" t="str">
        <f>IF(G31="นร.","นร.","ทั่วไป")</f>
        <v>ทั่วไป</v>
      </c>
      <c r="AH31" s="2" t="str">
        <f>IF(J31=2567,"กษ.","ไม่ กษ.")</f>
        <v>ไม่ กษ.</v>
      </c>
      <c r="AI31" s="2" t="str">
        <f>IF(LEFT(H31,9)="พักราชการ","พักราชการ",IF(LEFT(H31,4)="สรก.","สรก.","ปกติ"))</f>
        <v>ปกติ</v>
      </c>
    </row>
    <row r="32" spans="1:35" x14ac:dyDescent="0.35">
      <c r="A32" s="20">
        <v>31</v>
      </c>
      <c r="B32" s="20" t="s">
        <v>7</v>
      </c>
      <c r="C32" s="21" t="s">
        <v>169</v>
      </c>
      <c r="D32" s="22" t="s">
        <v>643</v>
      </c>
      <c r="E32" s="23" t="s">
        <v>644</v>
      </c>
      <c r="F32" s="20" t="s">
        <v>11</v>
      </c>
      <c r="G32" s="20" t="s">
        <v>91</v>
      </c>
      <c r="H32" s="20" t="s">
        <v>17</v>
      </c>
      <c r="I32" s="20"/>
      <c r="J32" s="20">
        <v>2568</v>
      </c>
      <c r="K32" s="20"/>
      <c r="L32" s="20"/>
      <c r="M32" s="20"/>
      <c r="N32" s="20"/>
      <c r="O32" s="20"/>
      <c r="P32" s="20"/>
      <c r="Q32" s="20"/>
      <c r="R32" s="20"/>
      <c r="S32" s="20"/>
      <c r="T32" s="2" t="s">
        <v>645</v>
      </c>
      <c r="U32" s="2" t="s">
        <v>236</v>
      </c>
      <c r="V32" s="2" t="s">
        <v>595</v>
      </c>
      <c r="W32" s="2" t="s">
        <v>646</v>
      </c>
      <c r="X32" s="2" t="s">
        <v>623</v>
      </c>
      <c r="Y32" s="2">
        <v>60</v>
      </c>
      <c r="AE32" s="2" t="str">
        <f>LEFT(X32,3)</f>
        <v>น.4</v>
      </c>
      <c r="AF32" s="2" t="str">
        <f t="shared" si="0"/>
        <v>ทั่วไป</v>
      </c>
      <c r="AG32" s="2" t="str">
        <f>IF(G32="นร.","นร.","ทั่วไป")</f>
        <v>ทั่วไป</v>
      </c>
      <c r="AH32" s="2" t="str">
        <f>IF(J32=2567,"กษ.","ไม่ กษ.")</f>
        <v>ไม่ กษ.</v>
      </c>
      <c r="AI32" s="2" t="str">
        <f>IF(LEFT(H32,9)="พักราชการ","พักราชการ",IF(LEFT(H32,4)="สรก.","สรก.","ปกติ"))</f>
        <v>ปกติ</v>
      </c>
    </row>
    <row r="33" spans="1:35" x14ac:dyDescent="0.35">
      <c r="A33" s="20">
        <v>32</v>
      </c>
      <c r="B33" s="20" t="s">
        <v>7</v>
      </c>
      <c r="C33" s="21" t="s">
        <v>169</v>
      </c>
      <c r="D33" s="22" t="s">
        <v>647</v>
      </c>
      <c r="E33" s="23" t="s">
        <v>648</v>
      </c>
      <c r="F33" s="20" t="s">
        <v>11</v>
      </c>
      <c r="G33" s="20" t="s">
        <v>18</v>
      </c>
      <c r="H33" s="20" t="s">
        <v>17</v>
      </c>
      <c r="I33" s="20"/>
      <c r="J33" s="20">
        <v>2568</v>
      </c>
      <c r="K33" s="20"/>
      <c r="L33" s="20"/>
      <c r="M33" s="20"/>
      <c r="N33" s="20"/>
      <c r="O33" s="20"/>
      <c r="P33" s="20"/>
      <c r="Q33" s="20"/>
      <c r="R33" s="20"/>
      <c r="S33" s="20"/>
      <c r="T33" s="2" t="s">
        <v>649</v>
      </c>
      <c r="U33" s="2" t="s">
        <v>650</v>
      </c>
      <c r="V33" s="2" t="s">
        <v>651</v>
      </c>
      <c r="W33" s="2" t="s">
        <v>616</v>
      </c>
      <c r="X33" s="2" t="s">
        <v>652</v>
      </c>
      <c r="Y33" s="2">
        <v>60</v>
      </c>
      <c r="AE33" s="2" t="str">
        <f>LEFT(X33,3)</f>
        <v>น.4</v>
      </c>
      <c r="AF33" s="2" t="str">
        <f t="shared" si="0"/>
        <v>ทั่วไป</v>
      </c>
      <c r="AG33" s="2" t="str">
        <f>IF(G33="นร.","นร.","ทั่วไป")</f>
        <v>ทั่วไป</v>
      </c>
      <c r="AH33" s="2" t="str">
        <f>IF(J33=2567,"กษ.","ไม่ กษ.")</f>
        <v>ไม่ กษ.</v>
      </c>
      <c r="AI33" s="2" t="str">
        <f>IF(LEFT(H33,9)="พักราชการ","พักราชการ",IF(LEFT(H33,4)="สรก.","สรก.","ปกติ"))</f>
        <v>ปกติ</v>
      </c>
    </row>
    <row r="34" spans="1:35" x14ac:dyDescent="0.35">
      <c r="A34" s="20">
        <v>33</v>
      </c>
      <c r="B34" s="20" t="s">
        <v>7</v>
      </c>
      <c r="C34" s="21" t="s">
        <v>169</v>
      </c>
      <c r="D34" s="22" t="s">
        <v>772</v>
      </c>
      <c r="E34" s="23" t="s">
        <v>773</v>
      </c>
      <c r="F34" s="20" t="s">
        <v>8</v>
      </c>
      <c r="G34" s="20" t="s">
        <v>91</v>
      </c>
      <c r="H34" s="20" t="s">
        <v>17</v>
      </c>
      <c r="I34" s="20"/>
      <c r="J34" s="20">
        <v>2567</v>
      </c>
      <c r="K34" s="20"/>
      <c r="L34" s="20"/>
      <c r="M34" s="20"/>
      <c r="N34" s="20"/>
      <c r="O34" s="20"/>
      <c r="P34" s="20"/>
      <c r="Q34" s="20"/>
      <c r="R34" s="20"/>
      <c r="S34" s="20"/>
      <c r="T34" s="2" t="s">
        <v>774</v>
      </c>
      <c r="U34" s="2" t="s">
        <v>775</v>
      </c>
      <c r="V34" s="2" t="s">
        <v>174</v>
      </c>
      <c r="W34" s="2" t="s">
        <v>175</v>
      </c>
      <c r="X34" s="2" t="s">
        <v>176</v>
      </c>
      <c r="Y34" s="2">
        <v>60</v>
      </c>
      <c r="AE34" s="2" t="str">
        <f>LEFT(X34,3)</f>
        <v>น.4</v>
      </c>
      <c r="AF34" s="2" t="str">
        <f t="shared" si="0"/>
        <v>ทั่วไป</v>
      </c>
      <c r="AG34" s="2" t="str">
        <f>IF(G34="นร.","นร.","ทั่วไป")</f>
        <v>ทั่วไป</v>
      </c>
      <c r="AH34" s="2" t="str">
        <f>IF(J34=2567,"กษ.","ไม่ กษ.")</f>
        <v>กษ.</v>
      </c>
      <c r="AI34" s="2" t="str">
        <f>IF(LEFT(H34,9)="พักราชการ","พักราชการ",IF(LEFT(H34,4)="สรก.","สรก.","ปกติ"))</f>
        <v>ปกติ</v>
      </c>
    </row>
    <row r="35" spans="1:35" x14ac:dyDescent="0.35">
      <c r="A35" s="20">
        <v>34</v>
      </c>
      <c r="B35" s="20" t="s">
        <v>7</v>
      </c>
      <c r="C35" s="21" t="s">
        <v>169</v>
      </c>
      <c r="D35" s="22" t="s">
        <v>653</v>
      </c>
      <c r="E35" s="23" t="s">
        <v>654</v>
      </c>
      <c r="F35" s="20" t="s">
        <v>0</v>
      </c>
      <c r="G35" s="20" t="s">
        <v>294</v>
      </c>
      <c r="H35" s="20" t="s">
        <v>17</v>
      </c>
      <c r="I35" s="20"/>
      <c r="J35" s="20">
        <v>2574</v>
      </c>
      <c r="K35" s="20"/>
      <c r="L35" s="20"/>
      <c r="M35" s="20"/>
      <c r="N35" s="20"/>
      <c r="O35" s="20"/>
      <c r="P35" s="20"/>
      <c r="Q35" s="20"/>
      <c r="R35" s="20"/>
      <c r="S35" s="20"/>
      <c r="T35" s="2" t="s">
        <v>655</v>
      </c>
      <c r="U35" s="2" t="s">
        <v>656</v>
      </c>
      <c r="V35" s="2" t="s">
        <v>657</v>
      </c>
      <c r="W35" s="2" t="s">
        <v>658</v>
      </c>
      <c r="X35" s="2" t="s">
        <v>214</v>
      </c>
      <c r="Y35" s="2">
        <v>53</v>
      </c>
      <c r="AE35" s="2" t="str">
        <f>LEFT(X35,3)</f>
        <v>น.4</v>
      </c>
      <c r="AF35" s="2" t="str">
        <f t="shared" si="0"/>
        <v>ทั่วไป</v>
      </c>
      <c r="AG35" s="2" t="str">
        <f>IF(G35="นร.","นร.","ทั่วไป")</f>
        <v>ทั่วไป</v>
      </c>
      <c r="AH35" s="2" t="str">
        <f>IF(J35=2567,"กษ.","ไม่ กษ.")</f>
        <v>ไม่ กษ.</v>
      </c>
      <c r="AI35" s="2" t="str">
        <f>IF(LEFT(H35,9)="พักราชการ","พักราชการ",IF(LEFT(H35,4)="สรก.","สรก.","ปกติ"))</f>
        <v>ปกติ</v>
      </c>
    </row>
    <row r="36" spans="1:35" x14ac:dyDescent="0.35">
      <c r="A36" s="20">
        <v>35</v>
      </c>
      <c r="B36" s="20" t="s">
        <v>7</v>
      </c>
      <c r="C36" s="21" t="s">
        <v>169</v>
      </c>
      <c r="D36" s="22" t="s">
        <v>660</v>
      </c>
      <c r="E36" s="23" t="s">
        <v>661</v>
      </c>
      <c r="F36" s="20" t="s">
        <v>18</v>
      </c>
      <c r="G36" s="20" t="s">
        <v>146</v>
      </c>
      <c r="H36" s="20" t="s">
        <v>17</v>
      </c>
      <c r="I36" s="20"/>
      <c r="J36" s="20">
        <v>2577</v>
      </c>
      <c r="K36" s="20"/>
      <c r="L36" s="20"/>
      <c r="M36" s="20"/>
      <c r="N36" s="20"/>
      <c r="O36" s="20"/>
      <c r="P36" s="20"/>
      <c r="Q36" s="20"/>
      <c r="R36" s="20"/>
      <c r="S36" s="20"/>
      <c r="T36" s="2" t="s">
        <v>662</v>
      </c>
      <c r="U36" s="2" t="s">
        <v>663</v>
      </c>
      <c r="V36" s="2" t="s">
        <v>664</v>
      </c>
      <c r="W36" s="2" t="s">
        <v>665</v>
      </c>
      <c r="X36" s="2" t="s">
        <v>666</v>
      </c>
      <c r="Y36" s="2">
        <v>50</v>
      </c>
      <c r="AE36" s="2" t="str">
        <f>LEFT(X36,3)</f>
        <v>น.4</v>
      </c>
      <c r="AF36" s="2" t="str">
        <f t="shared" si="0"/>
        <v>ทั่วไป</v>
      </c>
      <c r="AG36" s="2" t="str">
        <f>IF(G36="นร.","นร.","ทั่วไป")</f>
        <v>ทั่วไป</v>
      </c>
      <c r="AH36" s="2" t="str">
        <f>IF(J36=2567,"กษ.","ไม่ กษ.")</f>
        <v>ไม่ กษ.</v>
      </c>
      <c r="AI36" s="2" t="str">
        <f>IF(LEFT(H36,9)="พักราชการ","พักราชการ",IF(LEFT(H36,4)="สรก.","สรก.","ปกติ"))</f>
        <v>ปกติ</v>
      </c>
    </row>
    <row r="37" spans="1:35" x14ac:dyDescent="0.35">
      <c r="A37" s="20">
        <v>36</v>
      </c>
      <c r="B37" s="20" t="s">
        <v>7</v>
      </c>
      <c r="C37" s="21" t="s">
        <v>169</v>
      </c>
      <c r="D37" s="22" t="s">
        <v>787</v>
      </c>
      <c r="E37" s="23" t="s">
        <v>788</v>
      </c>
      <c r="F37" s="20" t="s">
        <v>5</v>
      </c>
      <c r="G37" s="20" t="s">
        <v>91</v>
      </c>
      <c r="H37" s="20" t="s">
        <v>17</v>
      </c>
      <c r="I37" s="20"/>
      <c r="J37" s="20">
        <v>2567</v>
      </c>
      <c r="K37" s="20"/>
      <c r="L37" s="20"/>
      <c r="M37" s="20"/>
      <c r="N37" s="20"/>
      <c r="O37" s="20"/>
      <c r="P37" s="20"/>
      <c r="Q37" s="20"/>
      <c r="R37" s="20"/>
      <c r="S37" s="20"/>
      <c r="T37" s="2" t="s">
        <v>492</v>
      </c>
      <c r="U37" s="2" t="s">
        <v>226</v>
      </c>
      <c r="V37" s="2" t="s">
        <v>219</v>
      </c>
      <c r="W37" s="2" t="s">
        <v>175</v>
      </c>
      <c r="X37" s="2" t="s">
        <v>176</v>
      </c>
      <c r="Y37" s="2">
        <v>60</v>
      </c>
      <c r="AE37" s="2" t="str">
        <f>LEFT(X37,3)</f>
        <v>น.4</v>
      </c>
      <c r="AF37" s="2" t="str">
        <f t="shared" si="0"/>
        <v>ทั่วไป</v>
      </c>
      <c r="AG37" s="2" t="str">
        <f>IF(G37="นร.","นร.","ทั่วไป")</f>
        <v>ทั่วไป</v>
      </c>
      <c r="AH37" s="2" t="str">
        <f>IF(J37=2567,"กษ.","ไม่ กษ.")</f>
        <v>กษ.</v>
      </c>
      <c r="AI37" s="2" t="str">
        <f>IF(LEFT(H37,9)="พักราชการ","พักราชการ",IF(LEFT(H37,4)="สรก.","สรก.","ปกติ"))</f>
        <v>ปกติ</v>
      </c>
    </row>
    <row r="38" spans="1:35" x14ac:dyDescent="0.35">
      <c r="A38" s="20">
        <v>37</v>
      </c>
      <c r="B38" s="20" t="s">
        <v>7</v>
      </c>
      <c r="C38" s="21" t="s">
        <v>169</v>
      </c>
      <c r="D38" s="22" t="s">
        <v>667</v>
      </c>
      <c r="E38" s="23" t="s">
        <v>668</v>
      </c>
      <c r="F38" s="20" t="s">
        <v>18</v>
      </c>
      <c r="G38" s="20" t="s">
        <v>146</v>
      </c>
      <c r="H38" s="20" t="s">
        <v>17</v>
      </c>
      <c r="I38" s="20"/>
      <c r="J38" s="20">
        <v>2578</v>
      </c>
      <c r="K38" s="20"/>
      <c r="L38" s="20"/>
      <c r="M38" s="20"/>
      <c r="N38" s="20"/>
      <c r="O38" s="20"/>
      <c r="P38" s="20"/>
      <c r="Q38" s="20"/>
      <c r="R38" s="20"/>
      <c r="S38" s="20"/>
      <c r="T38" s="2" t="s">
        <v>669</v>
      </c>
      <c r="U38" s="2" t="s">
        <v>670</v>
      </c>
      <c r="V38" s="2" t="s">
        <v>671</v>
      </c>
      <c r="W38" s="2" t="s">
        <v>672</v>
      </c>
      <c r="X38" s="2" t="s">
        <v>2043</v>
      </c>
      <c r="Y38" s="2">
        <v>49</v>
      </c>
      <c r="AE38" s="2" t="str">
        <f>LEFT(X38,3)</f>
        <v>น.4</v>
      </c>
      <c r="AF38" s="2" t="str">
        <f t="shared" si="0"/>
        <v>ทั่วไป</v>
      </c>
      <c r="AG38" s="2" t="str">
        <f>IF(G38="นร.","นร.","ทั่วไป")</f>
        <v>ทั่วไป</v>
      </c>
      <c r="AH38" s="2" t="str">
        <f>IF(J38=2567,"กษ.","ไม่ กษ.")</f>
        <v>ไม่ กษ.</v>
      </c>
      <c r="AI38" s="2" t="str">
        <f>IF(LEFT(H38,9)="พักราชการ","พักราชการ",IF(LEFT(H38,4)="สรก.","สรก.","ปกติ"))</f>
        <v>ปกติ</v>
      </c>
    </row>
    <row r="39" spans="1:35" x14ac:dyDescent="0.35">
      <c r="A39" s="20">
        <v>38</v>
      </c>
      <c r="B39" s="20" t="s">
        <v>7</v>
      </c>
      <c r="C39" s="21" t="s">
        <v>611</v>
      </c>
      <c r="D39" s="22" t="s">
        <v>674</v>
      </c>
      <c r="E39" s="23" t="s">
        <v>675</v>
      </c>
      <c r="F39" s="20" t="s">
        <v>18</v>
      </c>
      <c r="G39" s="20" t="s">
        <v>205</v>
      </c>
      <c r="H39" s="20" t="s">
        <v>17</v>
      </c>
      <c r="I39" s="20"/>
      <c r="J39" s="20">
        <v>2570</v>
      </c>
      <c r="K39" s="20"/>
      <c r="L39" s="20"/>
      <c r="M39" s="20"/>
      <c r="N39" s="20"/>
      <c r="O39" s="20"/>
      <c r="P39" s="20"/>
      <c r="Q39" s="20"/>
      <c r="R39" s="20"/>
      <c r="S39" s="20"/>
      <c r="T39" s="2" t="s">
        <v>676</v>
      </c>
      <c r="U39" s="2" t="s">
        <v>101</v>
      </c>
      <c r="V39" s="2" t="s">
        <v>677</v>
      </c>
      <c r="W39" s="2" t="s">
        <v>678</v>
      </c>
      <c r="X39" s="2" t="s">
        <v>610</v>
      </c>
      <c r="Y39" s="2">
        <v>57</v>
      </c>
      <c r="AE39" s="2" t="str">
        <f>LEFT(X39,3)</f>
        <v>น.4</v>
      </c>
      <c r="AF39" s="2" t="str">
        <f t="shared" si="0"/>
        <v>ทั่วไป</v>
      </c>
      <c r="AG39" s="2" t="str">
        <f>IF(G39="นร.","นร.","ทั่วไป")</f>
        <v>ทั่วไป</v>
      </c>
      <c r="AH39" s="2" t="str">
        <f>IF(J39=2567,"กษ.","ไม่ กษ.")</f>
        <v>ไม่ กษ.</v>
      </c>
      <c r="AI39" s="2" t="str">
        <f>IF(LEFT(H39,9)="พักราชการ","พักราชการ",IF(LEFT(H39,4)="สรก.","สรก.","ปกติ"))</f>
        <v>ปกติ</v>
      </c>
    </row>
    <row r="40" spans="1:35" x14ac:dyDescent="0.35">
      <c r="A40" s="20">
        <v>39</v>
      </c>
      <c r="B40" s="20" t="s">
        <v>7</v>
      </c>
      <c r="C40" s="21" t="s">
        <v>611</v>
      </c>
      <c r="D40" s="22" t="s">
        <v>679</v>
      </c>
      <c r="E40" s="23" t="s">
        <v>680</v>
      </c>
      <c r="F40" s="20" t="s">
        <v>18</v>
      </c>
      <c r="G40" s="20" t="s">
        <v>18</v>
      </c>
      <c r="H40" s="20" t="s">
        <v>17</v>
      </c>
      <c r="I40" s="20"/>
      <c r="J40" s="20">
        <v>2577</v>
      </c>
      <c r="K40" s="20"/>
      <c r="L40" s="20"/>
      <c r="M40" s="20"/>
      <c r="N40" s="20"/>
      <c r="O40" s="20"/>
      <c r="P40" s="20"/>
      <c r="Q40" s="20"/>
      <c r="R40" s="20"/>
      <c r="S40" s="20"/>
      <c r="T40" s="2" t="s">
        <v>681</v>
      </c>
      <c r="U40" s="2" t="s">
        <v>101</v>
      </c>
      <c r="V40" s="2" t="s">
        <v>682</v>
      </c>
      <c r="W40" s="2" t="s">
        <v>683</v>
      </c>
      <c r="X40" s="2" t="s">
        <v>2046</v>
      </c>
      <c r="Y40" s="2">
        <v>51</v>
      </c>
      <c r="AE40" s="2" t="str">
        <f>LEFT(X40,3)</f>
        <v>น.4</v>
      </c>
      <c r="AF40" s="2" t="str">
        <f t="shared" si="0"/>
        <v>ทั่วไป</v>
      </c>
      <c r="AG40" s="2" t="str">
        <f>IF(G40="นร.","นร.","ทั่วไป")</f>
        <v>ทั่วไป</v>
      </c>
      <c r="AH40" s="2" t="str">
        <f>IF(J40=2567,"กษ.","ไม่ กษ.")</f>
        <v>ไม่ กษ.</v>
      </c>
      <c r="AI40" s="2" t="str">
        <f>IF(LEFT(H40,9)="พักราชการ","พักราชการ",IF(LEFT(H40,4)="สรก.","สรก.","ปกติ"))</f>
        <v>ปกติ</v>
      </c>
    </row>
    <row r="41" spans="1:35" x14ac:dyDescent="0.35">
      <c r="A41" s="20">
        <v>40</v>
      </c>
      <c r="B41" s="20" t="s">
        <v>7</v>
      </c>
      <c r="C41" s="21" t="s">
        <v>611</v>
      </c>
      <c r="D41" s="22" t="s">
        <v>684</v>
      </c>
      <c r="E41" s="23" t="s">
        <v>685</v>
      </c>
      <c r="F41" s="20" t="s">
        <v>18</v>
      </c>
      <c r="G41" s="20" t="s">
        <v>205</v>
      </c>
      <c r="H41" s="20" t="s">
        <v>17</v>
      </c>
      <c r="I41" s="20"/>
      <c r="J41" s="20">
        <v>2572</v>
      </c>
      <c r="K41" s="20"/>
      <c r="L41" s="20"/>
      <c r="M41" s="20"/>
      <c r="N41" s="20"/>
      <c r="O41" s="20"/>
      <c r="P41" s="20"/>
      <c r="Q41" s="20"/>
      <c r="R41" s="20"/>
      <c r="S41" s="20"/>
      <c r="T41" s="2" t="s">
        <v>686</v>
      </c>
      <c r="U41" s="2" t="s">
        <v>101</v>
      </c>
      <c r="V41" s="2" t="s">
        <v>687</v>
      </c>
      <c r="W41" s="2" t="s">
        <v>688</v>
      </c>
      <c r="X41" s="2" t="s">
        <v>689</v>
      </c>
      <c r="Y41" s="2">
        <v>55</v>
      </c>
      <c r="AE41" s="2" t="str">
        <f>LEFT(X41,3)</f>
        <v>น.4</v>
      </c>
      <c r="AF41" s="2" t="str">
        <f t="shared" si="0"/>
        <v>ทั่วไป</v>
      </c>
      <c r="AG41" s="2" t="str">
        <f>IF(G41="นร.","นร.","ทั่วไป")</f>
        <v>ทั่วไป</v>
      </c>
      <c r="AH41" s="2" t="str">
        <f>IF(J41=2567,"กษ.","ไม่ กษ.")</f>
        <v>ไม่ กษ.</v>
      </c>
      <c r="AI41" s="2" t="str">
        <f>IF(LEFT(H41,9)="พักราชการ","พักราชการ",IF(LEFT(H41,4)="สรก.","สรก.","ปกติ"))</f>
        <v>ปกติ</v>
      </c>
    </row>
    <row r="42" spans="1:35" x14ac:dyDescent="0.35">
      <c r="A42" s="20">
        <v>41</v>
      </c>
      <c r="B42" s="20" t="s">
        <v>7</v>
      </c>
      <c r="C42" s="21" t="s">
        <v>169</v>
      </c>
      <c r="D42" s="22" t="s">
        <v>690</v>
      </c>
      <c r="E42" s="23" t="s">
        <v>691</v>
      </c>
      <c r="F42" s="20" t="s">
        <v>33</v>
      </c>
      <c r="G42" s="20" t="s">
        <v>91</v>
      </c>
      <c r="H42" s="20" t="s">
        <v>17</v>
      </c>
      <c r="I42" s="20"/>
      <c r="J42" s="20">
        <v>2567</v>
      </c>
      <c r="K42" s="20"/>
      <c r="L42" s="20"/>
      <c r="M42" s="20"/>
      <c r="N42" s="20"/>
      <c r="O42" s="20"/>
      <c r="P42" s="20"/>
      <c r="Q42" s="20"/>
      <c r="R42" s="20"/>
      <c r="S42" s="20"/>
      <c r="T42" s="2" t="s">
        <v>692</v>
      </c>
      <c r="U42" s="2" t="s">
        <v>185</v>
      </c>
      <c r="V42" s="2" t="s">
        <v>180</v>
      </c>
      <c r="W42" s="2" t="s">
        <v>175</v>
      </c>
      <c r="X42" s="2" t="s">
        <v>176</v>
      </c>
      <c r="Y42" s="2">
        <v>60</v>
      </c>
      <c r="AE42" s="2" t="str">
        <f>LEFT(X42,3)</f>
        <v>น.4</v>
      </c>
      <c r="AF42" s="2" t="str">
        <f t="shared" si="0"/>
        <v>ทั่วไป</v>
      </c>
      <c r="AG42" s="2" t="str">
        <f>IF(G42="นร.","นร.","ทั่วไป")</f>
        <v>ทั่วไป</v>
      </c>
      <c r="AH42" s="2" t="str">
        <f>IF(J42=2567,"กษ.","ไม่ กษ.")</f>
        <v>กษ.</v>
      </c>
      <c r="AI42" s="2" t="str">
        <f>IF(LEFT(H42,9)="พักราชการ","พักราชการ",IF(LEFT(H42,4)="สรก.","สรก.","ปกติ"))</f>
        <v>ปกติ</v>
      </c>
    </row>
    <row r="43" spans="1:35" x14ac:dyDescent="0.35">
      <c r="A43" s="20">
        <v>42</v>
      </c>
      <c r="B43" s="20" t="s">
        <v>7</v>
      </c>
      <c r="C43" s="21" t="s">
        <v>169</v>
      </c>
      <c r="D43" s="22" t="s">
        <v>798</v>
      </c>
      <c r="E43" s="23" t="s">
        <v>799</v>
      </c>
      <c r="F43" s="20" t="s">
        <v>11</v>
      </c>
      <c r="G43" s="20" t="s">
        <v>91</v>
      </c>
      <c r="H43" s="20" t="s">
        <v>17</v>
      </c>
      <c r="I43" s="20"/>
      <c r="J43" s="20">
        <v>2567</v>
      </c>
      <c r="K43" s="20"/>
      <c r="L43" s="20"/>
      <c r="M43" s="20"/>
      <c r="N43" s="20"/>
      <c r="O43" s="20"/>
      <c r="P43" s="20"/>
      <c r="Q43" s="20"/>
      <c r="R43" s="20"/>
      <c r="S43" s="20"/>
      <c r="T43" s="2" t="s">
        <v>800</v>
      </c>
      <c r="U43" s="2" t="s">
        <v>236</v>
      </c>
      <c r="V43" s="2" t="s">
        <v>94</v>
      </c>
      <c r="W43" s="2" t="s">
        <v>181</v>
      </c>
      <c r="X43" s="2" t="s">
        <v>666</v>
      </c>
      <c r="Y43" s="2">
        <v>60</v>
      </c>
      <c r="AE43" s="2" t="str">
        <f>LEFT(X43,3)</f>
        <v>น.4</v>
      </c>
      <c r="AF43" s="2" t="str">
        <f t="shared" si="0"/>
        <v>ทั่วไป</v>
      </c>
      <c r="AG43" s="2" t="str">
        <f>IF(G43="นร.","นร.","ทั่วไป")</f>
        <v>ทั่วไป</v>
      </c>
      <c r="AH43" s="2" t="str">
        <f>IF(J43=2567,"กษ.","ไม่ กษ.")</f>
        <v>กษ.</v>
      </c>
      <c r="AI43" s="2" t="str">
        <f>IF(LEFT(H43,9)="พักราชการ","พักราชการ",IF(LEFT(H43,4)="สรก.","สรก.","ปกติ"))</f>
        <v>ปกติ</v>
      </c>
    </row>
    <row r="44" spans="1:35" x14ac:dyDescent="0.35">
      <c r="A44" s="20">
        <v>43</v>
      </c>
      <c r="B44" s="20" t="s">
        <v>7</v>
      </c>
      <c r="C44" s="21" t="s">
        <v>611</v>
      </c>
      <c r="D44" s="22" t="s">
        <v>693</v>
      </c>
      <c r="E44" s="23" t="s">
        <v>694</v>
      </c>
      <c r="F44" s="20" t="s">
        <v>18</v>
      </c>
      <c r="G44" s="20" t="s">
        <v>205</v>
      </c>
      <c r="H44" s="20" t="s">
        <v>17</v>
      </c>
      <c r="I44" s="20"/>
      <c r="J44" s="20">
        <v>2570</v>
      </c>
      <c r="K44" s="20"/>
      <c r="L44" s="20"/>
      <c r="M44" s="20"/>
      <c r="N44" s="20"/>
      <c r="O44" s="20"/>
      <c r="P44" s="20"/>
      <c r="Q44" s="20"/>
      <c r="R44" s="20"/>
      <c r="S44" s="20"/>
      <c r="T44" s="2" t="s">
        <v>695</v>
      </c>
      <c r="U44" s="2" t="s">
        <v>101</v>
      </c>
      <c r="V44" s="2" t="s">
        <v>615</v>
      </c>
      <c r="W44" s="2" t="s">
        <v>696</v>
      </c>
      <c r="X44" s="2" t="s">
        <v>623</v>
      </c>
      <c r="Y44" s="2">
        <v>58</v>
      </c>
      <c r="AE44" s="2" t="str">
        <f>LEFT(X44,3)</f>
        <v>น.4</v>
      </c>
      <c r="AF44" s="2" t="str">
        <f t="shared" si="0"/>
        <v>ทั่วไป</v>
      </c>
      <c r="AG44" s="2" t="str">
        <f>IF(G44="นร.","นร.","ทั่วไป")</f>
        <v>ทั่วไป</v>
      </c>
      <c r="AH44" s="2" t="str">
        <f>IF(J44=2567,"กษ.","ไม่ กษ.")</f>
        <v>ไม่ กษ.</v>
      </c>
      <c r="AI44" s="2" t="str">
        <f>IF(LEFT(H44,9)="พักราชการ","พักราชการ",IF(LEFT(H44,4)="สรก.","สรก.","ปกติ"))</f>
        <v>ปกติ</v>
      </c>
    </row>
    <row r="45" spans="1:35" x14ac:dyDescent="0.35">
      <c r="A45" s="20">
        <v>44</v>
      </c>
      <c r="B45" s="20" t="s">
        <v>7</v>
      </c>
      <c r="C45" s="21" t="s">
        <v>169</v>
      </c>
      <c r="D45" s="22" t="s">
        <v>816</v>
      </c>
      <c r="E45" s="23" t="s">
        <v>817</v>
      </c>
      <c r="F45" s="20" t="s">
        <v>20</v>
      </c>
      <c r="G45" s="20" t="s">
        <v>91</v>
      </c>
      <c r="H45" s="20" t="s">
        <v>17</v>
      </c>
      <c r="I45" s="20"/>
      <c r="J45" s="20">
        <v>2567</v>
      </c>
      <c r="K45" s="20"/>
      <c r="L45" s="20"/>
      <c r="M45" s="20"/>
      <c r="N45" s="20"/>
      <c r="O45" s="20"/>
      <c r="P45" s="20"/>
      <c r="Q45" s="20"/>
      <c r="R45" s="20"/>
      <c r="S45" s="20"/>
      <c r="T45" s="2" t="s">
        <v>818</v>
      </c>
      <c r="U45" s="2" t="s">
        <v>819</v>
      </c>
      <c r="V45" s="2" t="s">
        <v>94</v>
      </c>
      <c r="W45" s="2" t="s">
        <v>181</v>
      </c>
      <c r="X45" s="2" t="s">
        <v>666</v>
      </c>
      <c r="Y45" s="2">
        <v>60</v>
      </c>
      <c r="AE45" s="2" t="str">
        <f>LEFT(X45,3)</f>
        <v>น.4</v>
      </c>
      <c r="AF45" s="2" t="str">
        <f t="shared" si="0"/>
        <v>ทั่วไป</v>
      </c>
      <c r="AG45" s="2" t="str">
        <f>IF(G45="นร.","นร.","ทั่วไป")</f>
        <v>ทั่วไป</v>
      </c>
      <c r="AH45" s="2" t="str">
        <f>IF(J45=2567,"กษ.","ไม่ กษ.")</f>
        <v>กษ.</v>
      </c>
      <c r="AI45" s="2" t="str">
        <f>IF(LEFT(H45,9)="พักราชการ","พักราชการ",IF(LEFT(H45,4)="สรก.","สรก.","ปกติ"))</f>
        <v>ปกติ</v>
      </c>
    </row>
    <row r="46" spans="1:35" x14ac:dyDescent="0.35">
      <c r="A46" s="20">
        <v>45</v>
      </c>
      <c r="B46" s="20" t="s">
        <v>7</v>
      </c>
      <c r="C46" s="21" t="s">
        <v>611</v>
      </c>
      <c r="D46" s="22" t="s">
        <v>697</v>
      </c>
      <c r="E46" s="23" t="s">
        <v>698</v>
      </c>
      <c r="F46" s="20" t="s">
        <v>18</v>
      </c>
      <c r="G46" s="20" t="s">
        <v>205</v>
      </c>
      <c r="H46" s="20" t="s">
        <v>17</v>
      </c>
      <c r="I46" s="20"/>
      <c r="J46" s="20">
        <v>2577</v>
      </c>
      <c r="K46" s="20"/>
      <c r="L46" s="20"/>
      <c r="M46" s="20"/>
      <c r="N46" s="20"/>
      <c r="O46" s="20"/>
      <c r="P46" s="20"/>
      <c r="Q46" s="20"/>
      <c r="R46" s="20"/>
      <c r="S46" s="20"/>
      <c r="T46" s="2" t="s">
        <v>699</v>
      </c>
      <c r="U46" s="2" t="s">
        <v>101</v>
      </c>
      <c r="V46" s="2" t="s">
        <v>700</v>
      </c>
      <c r="W46" s="2" t="s">
        <v>701</v>
      </c>
      <c r="X46" s="2" t="s">
        <v>2018</v>
      </c>
      <c r="Y46" s="2">
        <v>51</v>
      </c>
      <c r="AE46" s="2" t="str">
        <f>LEFT(X46,3)</f>
        <v>น.4</v>
      </c>
      <c r="AF46" s="2" t="str">
        <f t="shared" si="0"/>
        <v>ทั่วไป</v>
      </c>
      <c r="AG46" s="2" t="str">
        <f>IF(G46="นร.","นร.","ทั่วไป")</f>
        <v>ทั่วไป</v>
      </c>
      <c r="AH46" s="2" t="str">
        <f>IF(J46=2567,"กษ.","ไม่ กษ.")</f>
        <v>ไม่ กษ.</v>
      </c>
      <c r="AI46" s="2" t="str">
        <f>IF(LEFT(H46,9)="พักราชการ","พักราชการ",IF(LEFT(H46,4)="สรก.","สรก.","ปกติ"))</f>
        <v>ปกติ</v>
      </c>
    </row>
    <row r="47" spans="1:35" x14ac:dyDescent="0.35">
      <c r="A47" s="20">
        <v>46</v>
      </c>
      <c r="B47" s="20" t="s">
        <v>7</v>
      </c>
      <c r="C47" s="21" t="s">
        <v>169</v>
      </c>
      <c r="D47" s="22" t="s">
        <v>703</v>
      </c>
      <c r="E47" s="23" t="s">
        <v>704</v>
      </c>
      <c r="F47" s="20" t="s">
        <v>33</v>
      </c>
      <c r="G47" s="20" t="s">
        <v>18</v>
      </c>
      <c r="H47" s="20" t="s">
        <v>17</v>
      </c>
      <c r="I47" s="20"/>
      <c r="J47" s="20">
        <v>2571</v>
      </c>
      <c r="K47" s="20"/>
      <c r="L47" s="20"/>
      <c r="M47" s="20"/>
      <c r="N47" s="20"/>
      <c r="O47" s="20"/>
      <c r="P47" s="20"/>
      <c r="Q47" s="20"/>
      <c r="R47" s="20"/>
      <c r="S47" s="20"/>
      <c r="T47" s="2" t="s">
        <v>705</v>
      </c>
      <c r="U47" s="2" t="s">
        <v>706</v>
      </c>
      <c r="V47" s="2" t="s">
        <v>707</v>
      </c>
      <c r="W47" s="2" t="s">
        <v>708</v>
      </c>
      <c r="X47" s="2" t="s">
        <v>652</v>
      </c>
      <c r="Y47" s="2">
        <v>56</v>
      </c>
      <c r="AE47" s="2" t="str">
        <f>LEFT(X47,3)</f>
        <v>น.4</v>
      </c>
      <c r="AF47" s="2" t="str">
        <f t="shared" si="0"/>
        <v>ทั่วไป</v>
      </c>
      <c r="AG47" s="2" t="str">
        <f>IF(G47="นร.","นร.","ทั่วไป")</f>
        <v>ทั่วไป</v>
      </c>
      <c r="AH47" s="2" t="str">
        <f>IF(J47=2567,"กษ.","ไม่ กษ.")</f>
        <v>ไม่ กษ.</v>
      </c>
      <c r="AI47" s="2" t="str">
        <f>IF(LEFT(H47,9)="พักราชการ","พักราชการ",IF(LEFT(H47,4)="สรก.","สรก.","ปกติ"))</f>
        <v>ปกติ</v>
      </c>
    </row>
    <row r="48" spans="1:35" x14ac:dyDescent="0.35">
      <c r="A48" s="20">
        <v>47</v>
      </c>
      <c r="B48" s="20" t="s">
        <v>7</v>
      </c>
      <c r="C48" s="21" t="s">
        <v>189</v>
      </c>
      <c r="D48" s="22" t="s">
        <v>439</v>
      </c>
      <c r="E48" s="23" t="s">
        <v>718</v>
      </c>
      <c r="F48" s="20" t="s">
        <v>19</v>
      </c>
      <c r="G48" s="20" t="s">
        <v>224</v>
      </c>
      <c r="H48" s="20" t="s">
        <v>17</v>
      </c>
      <c r="I48" s="20"/>
      <c r="J48" s="20">
        <v>2567</v>
      </c>
      <c r="K48" s="20"/>
      <c r="L48" s="20"/>
      <c r="M48" s="20"/>
      <c r="N48" s="20"/>
      <c r="O48" s="20"/>
      <c r="P48" s="20"/>
      <c r="Q48" s="20"/>
      <c r="R48" s="20"/>
      <c r="S48" s="20"/>
      <c r="T48" s="2" t="s">
        <v>719</v>
      </c>
      <c r="U48" s="2" t="s">
        <v>587</v>
      </c>
      <c r="V48" s="2" t="s">
        <v>180</v>
      </c>
      <c r="W48" s="2" t="s">
        <v>175</v>
      </c>
      <c r="X48" s="2" t="s">
        <v>720</v>
      </c>
      <c r="Y48" s="2">
        <v>60</v>
      </c>
      <c r="AE48" s="2" t="str">
        <f>LEFT(X48,3)</f>
        <v>น.3</v>
      </c>
      <c r="AF48" s="2" t="str">
        <f t="shared" si="0"/>
        <v>ทั่วไป</v>
      </c>
      <c r="AG48" s="2" t="str">
        <f>IF(G48="นร.","นร.","ทั่วไป")</f>
        <v>ทั่วไป</v>
      </c>
      <c r="AH48" s="2" t="str">
        <f>IF(J48=2567,"กษ.","ไม่ กษ.")</f>
        <v>กษ.</v>
      </c>
      <c r="AI48" s="2" t="str">
        <f>IF(LEFT(H48,9)="พักราชการ","พักราชการ",IF(LEFT(H48,4)="สรก.","สรก.","ปกติ"))</f>
        <v>ปกติ</v>
      </c>
    </row>
    <row r="49" spans="1:35" x14ac:dyDescent="0.35">
      <c r="A49" s="20">
        <v>48</v>
      </c>
      <c r="B49" s="20" t="s">
        <v>7</v>
      </c>
      <c r="C49" s="21" t="s">
        <v>202</v>
      </c>
      <c r="D49" s="22" t="s">
        <v>721</v>
      </c>
      <c r="E49" s="23" t="s">
        <v>722</v>
      </c>
      <c r="F49" s="20" t="s">
        <v>18</v>
      </c>
      <c r="G49" s="20" t="s">
        <v>205</v>
      </c>
      <c r="H49" s="20" t="s">
        <v>17</v>
      </c>
      <c r="I49" s="20"/>
      <c r="J49" s="20">
        <v>2578</v>
      </c>
      <c r="K49" s="20"/>
      <c r="L49" s="20"/>
      <c r="M49" s="20"/>
      <c r="N49" s="20"/>
      <c r="O49" s="20"/>
      <c r="P49" s="20"/>
      <c r="Q49" s="20"/>
      <c r="R49" s="20"/>
      <c r="S49" s="20"/>
      <c r="T49" s="2" t="s">
        <v>723</v>
      </c>
      <c r="U49" s="2" t="s">
        <v>101</v>
      </c>
      <c r="V49" s="2" t="s">
        <v>724</v>
      </c>
      <c r="W49" s="2" t="s">
        <v>725</v>
      </c>
      <c r="X49" s="2" t="s">
        <v>1168</v>
      </c>
      <c r="Y49" s="2">
        <v>50</v>
      </c>
      <c r="AE49" s="2" t="str">
        <f>LEFT(X49,3)</f>
        <v>น.3</v>
      </c>
      <c r="AF49" s="2" t="str">
        <f t="shared" si="0"/>
        <v>ทั่วไป</v>
      </c>
      <c r="AG49" s="2" t="str">
        <f>IF(G49="นร.","นร.","ทั่วไป")</f>
        <v>ทั่วไป</v>
      </c>
      <c r="AH49" s="2" t="str">
        <f>IF(J49=2567,"กษ.","ไม่ กษ.")</f>
        <v>ไม่ กษ.</v>
      </c>
      <c r="AI49" s="2" t="str">
        <f>IF(LEFT(H49,9)="พักราชการ","พักราชการ",IF(LEFT(H49,4)="สรก.","สรก.","ปกติ"))</f>
        <v>ปกติ</v>
      </c>
    </row>
    <row r="50" spans="1:35" x14ac:dyDescent="0.35">
      <c r="A50" s="20">
        <v>49</v>
      </c>
      <c r="B50" s="20" t="s">
        <v>7</v>
      </c>
      <c r="C50" s="21" t="s">
        <v>189</v>
      </c>
      <c r="D50" s="22" t="s">
        <v>726</v>
      </c>
      <c r="E50" s="23" t="s">
        <v>727</v>
      </c>
      <c r="F50" s="20" t="s">
        <v>5</v>
      </c>
      <c r="G50" s="20" t="s">
        <v>91</v>
      </c>
      <c r="H50" s="20" t="s">
        <v>17</v>
      </c>
      <c r="I50" s="20"/>
      <c r="J50" s="20">
        <v>2567</v>
      </c>
      <c r="K50" s="20"/>
      <c r="L50" s="20"/>
      <c r="M50" s="20"/>
      <c r="N50" s="20"/>
      <c r="O50" s="20"/>
      <c r="P50" s="20"/>
      <c r="Q50" s="20"/>
      <c r="R50" s="20"/>
      <c r="S50" s="20"/>
      <c r="T50" s="2" t="s">
        <v>728</v>
      </c>
      <c r="U50" s="2" t="s">
        <v>729</v>
      </c>
      <c r="V50" s="2" t="s">
        <v>200</v>
      </c>
      <c r="W50" s="2" t="s">
        <v>730</v>
      </c>
      <c r="X50" s="2" t="s">
        <v>221</v>
      </c>
      <c r="Y50" s="2">
        <v>60</v>
      </c>
      <c r="AE50" s="2" t="str">
        <f>LEFT(X50,3)</f>
        <v>น.3</v>
      </c>
      <c r="AF50" s="2" t="str">
        <f t="shared" si="0"/>
        <v>ทั่วไป</v>
      </c>
      <c r="AG50" s="2" t="str">
        <f>IF(G50="นร.","นร.","ทั่วไป")</f>
        <v>ทั่วไป</v>
      </c>
      <c r="AH50" s="2" t="str">
        <f>IF(J50=2567,"กษ.","ไม่ กษ.")</f>
        <v>กษ.</v>
      </c>
      <c r="AI50" s="2" t="str">
        <f>IF(LEFT(H50,9)="พักราชการ","พักราชการ",IF(LEFT(H50,4)="สรก.","สรก.","ปกติ"))</f>
        <v>ปกติ</v>
      </c>
    </row>
    <row r="51" spans="1:35" x14ac:dyDescent="0.35">
      <c r="A51" s="20">
        <v>50</v>
      </c>
      <c r="B51" s="20" t="s">
        <v>7</v>
      </c>
      <c r="C51" s="21" t="s">
        <v>189</v>
      </c>
      <c r="D51" s="22" t="s">
        <v>731</v>
      </c>
      <c r="E51" s="23" t="s">
        <v>305</v>
      </c>
      <c r="F51" s="20" t="s">
        <v>11</v>
      </c>
      <c r="G51" s="20" t="s">
        <v>91</v>
      </c>
      <c r="H51" s="20" t="s">
        <v>17</v>
      </c>
      <c r="I51" s="20"/>
      <c r="J51" s="20">
        <v>2567</v>
      </c>
      <c r="K51" s="20"/>
      <c r="L51" s="20"/>
      <c r="M51" s="20"/>
      <c r="N51" s="20"/>
      <c r="O51" s="20"/>
      <c r="P51" s="20"/>
      <c r="Q51" s="20"/>
      <c r="R51" s="20"/>
      <c r="S51" s="20"/>
      <c r="T51" s="2" t="s">
        <v>732</v>
      </c>
      <c r="U51" s="2" t="s">
        <v>236</v>
      </c>
      <c r="V51" s="2" t="s">
        <v>94</v>
      </c>
      <c r="W51" s="2" t="s">
        <v>708</v>
      </c>
      <c r="X51" s="2" t="s">
        <v>221</v>
      </c>
      <c r="Y51" s="2">
        <v>60</v>
      </c>
      <c r="AE51" s="2" t="str">
        <f>LEFT(X51,3)</f>
        <v>น.3</v>
      </c>
      <c r="AF51" s="2" t="str">
        <f t="shared" si="0"/>
        <v>ทั่วไป</v>
      </c>
      <c r="AG51" s="2" t="str">
        <f>IF(G51="นร.","นร.","ทั่วไป")</f>
        <v>ทั่วไป</v>
      </c>
      <c r="AH51" s="2" t="str">
        <f>IF(J51=2567,"กษ.","ไม่ กษ.")</f>
        <v>กษ.</v>
      </c>
      <c r="AI51" s="2" t="str">
        <f>IF(LEFT(H51,9)="พักราชการ","พักราชการ",IF(LEFT(H51,4)="สรก.","สรก.","ปกติ"))</f>
        <v>ปกติ</v>
      </c>
    </row>
    <row r="52" spans="1:35" x14ac:dyDescent="0.35">
      <c r="A52" s="20">
        <v>51</v>
      </c>
      <c r="B52" s="20" t="s">
        <v>7</v>
      </c>
      <c r="C52" s="21" t="s">
        <v>189</v>
      </c>
      <c r="D52" s="22" t="s">
        <v>733</v>
      </c>
      <c r="E52" s="23" t="s">
        <v>734</v>
      </c>
      <c r="F52" s="20" t="s">
        <v>19</v>
      </c>
      <c r="G52" s="20" t="s">
        <v>91</v>
      </c>
      <c r="H52" s="20" t="s">
        <v>17</v>
      </c>
      <c r="I52" s="20"/>
      <c r="J52" s="20">
        <v>2567</v>
      </c>
      <c r="K52" s="20"/>
      <c r="L52" s="20"/>
      <c r="M52" s="20"/>
      <c r="N52" s="20"/>
      <c r="O52" s="20"/>
      <c r="P52" s="20"/>
      <c r="Q52" s="20"/>
      <c r="R52" s="20"/>
      <c r="S52" s="20"/>
      <c r="T52" s="2" t="s">
        <v>735</v>
      </c>
      <c r="U52" s="2" t="s">
        <v>736</v>
      </c>
      <c r="V52" s="2" t="s">
        <v>219</v>
      </c>
      <c r="W52" s="2" t="s">
        <v>175</v>
      </c>
      <c r="X52" s="2" t="s">
        <v>780</v>
      </c>
      <c r="Y52" s="2">
        <v>60</v>
      </c>
      <c r="AE52" s="2" t="str">
        <f>LEFT(X52,3)</f>
        <v>น.3</v>
      </c>
      <c r="AF52" s="2" t="str">
        <f t="shared" si="0"/>
        <v>ทั่วไป</v>
      </c>
      <c r="AG52" s="2" t="str">
        <f>IF(G52="นร.","นร.","ทั่วไป")</f>
        <v>ทั่วไป</v>
      </c>
      <c r="AH52" s="2" t="str">
        <f>IF(J52=2567,"กษ.","ไม่ กษ.")</f>
        <v>กษ.</v>
      </c>
      <c r="AI52" s="2" t="str">
        <f>IF(LEFT(H52,9)="พักราชการ","พักราชการ",IF(LEFT(H52,4)="สรก.","สรก.","ปกติ"))</f>
        <v>ปกติ</v>
      </c>
    </row>
    <row r="53" spans="1:35" x14ac:dyDescent="0.35">
      <c r="A53" s="20">
        <v>52</v>
      </c>
      <c r="B53" s="20" t="s">
        <v>7</v>
      </c>
      <c r="C53" s="21" t="s">
        <v>202</v>
      </c>
      <c r="D53" s="22" t="s">
        <v>2029</v>
      </c>
      <c r="E53" s="23" t="s">
        <v>2047</v>
      </c>
      <c r="F53" s="20" t="s">
        <v>18</v>
      </c>
      <c r="G53" s="20" t="s">
        <v>205</v>
      </c>
      <c r="H53" s="20" t="s">
        <v>17</v>
      </c>
      <c r="I53" s="20"/>
      <c r="J53" s="20">
        <v>2578</v>
      </c>
      <c r="K53" s="20"/>
      <c r="L53" s="20"/>
      <c r="M53" s="20"/>
      <c r="N53" s="20"/>
      <c r="O53" s="20"/>
      <c r="P53" s="20"/>
      <c r="Q53" s="20"/>
      <c r="R53" s="20"/>
      <c r="S53" s="20"/>
      <c r="T53" s="2" t="s">
        <v>2048</v>
      </c>
      <c r="U53" s="2" t="s">
        <v>101</v>
      </c>
      <c r="V53" s="2" t="s">
        <v>757</v>
      </c>
      <c r="W53" s="2" t="s">
        <v>2049</v>
      </c>
      <c r="X53" s="2" t="s">
        <v>659</v>
      </c>
      <c r="Y53" s="2">
        <v>49</v>
      </c>
      <c r="AE53" s="2" t="str">
        <f>LEFT(X53,3)</f>
        <v>น.4</v>
      </c>
      <c r="AF53" s="2" t="str">
        <f t="shared" si="0"/>
        <v>ทั่วไป</v>
      </c>
      <c r="AG53" s="2" t="str">
        <f>IF(G53="นร.","นร.","ทั่วไป")</f>
        <v>ทั่วไป</v>
      </c>
      <c r="AH53" s="2" t="str">
        <f>IF(J53=2567,"กษ.","ไม่ กษ.")</f>
        <v>ไม่ กษ.</v>
      </c>
      <c r="AI53" s="2" t="str">
        <f>IF(LEFT(H53,9)="พักราชการ","พักราชการ",IF(LEFT(H53,4)="สรก.","สรก.","ปกติ"))</f>
        <v>ปกติ</v>
      </c>
    </row>
    <row r="54" spans="1:35" x14ac:dyDescent="0.35">
      <c r="A54" s="20">
        <v>53</v>
      </c>
      <c r="B54" s="20" t="s">
        <v>7</v>
      </c>
      <c r="C54" s="21" t="s">
        <v>202</v>
      </c>
      <c r="D54" s="22" t="s">
        <v>737</v>
      </c>
      <c r="E54" s="23" t="s">
        <v>738</v>
      </c>
      <c r="F54" s="20" t="s">
        <v>18</v>
      </c>
      <c r="G54" s="20" t="s">
        <v>205</v>
      </c>
      <c r="H54" s="20" t="s">
        <v>17</v>
      </c>
      <c r="I54" s="20"/>
      <c r="J54" s="20">
        <v>2580</v>
      </c>
      <c r="K54" s="20"/>
      <c r="L54" s="20"/>
      <c r="M54" s="20"/>
      <c r="N54" s="20"/>
      <c r="O54" s="20"/>
      <c r="P54" s="20"/>
      <c r="Q54" s="20"/>
      <c r="R54" s="20"/>
      <c r="S54" s="20"/>
      <c r="T54" s="2" t="s">
        <v>739</v>
      </c>
      <c r="U54" s="2" t="s">
        <v>101</v>
      </c>
      <c r="V54" s="2" t="s">
        <v>740</v>
      </c>
      <c r="W54" s="2" t="s">
        <v>741</v>
      </c>
      <c r="X54" s="2" t="s">
        <v>2050</v>
      </c>
      <c r="Y54" s="2">
        <v>48</v>
      </c>
      <c r="AE54" s="2" t="str">
        <f>LEFT(X54,3)</f>
        <v>น.3</v>
      </c>
      <c r="AF54" s="2" t="str">
        <f t="shared" si="0"/>
        <v>ทั่วไป</v>
      </c>
      <c r="AG54" s="2" t="str">
        <f>IF(G54="นร.","นร.","ทั่วไป")</f>
        <v>ทั่วไป</v>
      </c>
      <c r="AH54" s="2" t="str">
        <f>IF(J54=2567,"กษ.","ไม่ กษ.")</f>
        <v>ไม่ กษ.</v>
      </c>
      <c r="AI54" s="2" t="str">
        <f>IF(LEFT(H54,9)="พักราชการ","พักราชการ",IF(LEFT(H54,4)="สรก.","สรก.","ปกติ"))</f>
        <v>ปกติ</v>
      </c>
    </row>
    <row r="55" spans="1:35" x14ac:dyDescent="0.35">
      <c r="A55" s="20">
        <v>54</v>
      </c>
      <c r="B55" s="20" t="s">
        <v>7</v>
      </c>
      <c r="C55" s="21" t="s">
        <v>189</v>
      </c>
      <c r="D55" s="22" t="s">
        <v>743</v>
      </c>
      <c r="E55" s="23" t="s">
        <v>744</v>
      </c>
      <c r="F55" s="20" t="s">
        <v>37</v>
      </c>
      <c r="G55" s="20" t="s">
        <v>91</v>
      </c>
      <c r="H55" s="20" t="s">
        <v>17</v>
      </c>
      <c r="I55" s="20"/>
      <c r="J55" s="20">
        <v>2567</v>
      </c>
      <c r="K55" s="20"/>
      <c r="L55" s="20"/>
      <c r="M55" s="20"/>
      <c r="N55" s="20"/>
      <c r="O55" s="20"/>
      <c r="P55" s="20"/>
      <c r="Q55" s="20"/>
      <c r="R55" s="20"/>
      <c r="S55" s="20"/>
      <c r="T55" s="2" t="s">
        <v>745</v>
      </c>
      <c r="U55" s="2" t="s">
        <v>746</v>
      </c>
      <c r="V55" s="2" t="s">
        <v>747</v>
      </c>
      <c r="W55" s="2" t="s">
        <v>175</v>
      </c>
      <c r="X55" s="2" t="s">
        <v>843</v>
      </c>
      <c r="Y55" s="2">
        <v>60</v>
      </c>
      <c r="AE55" s="2" t="str">
        <f>LEFT(X55,3)</f>
        <v>น.3</v>
      </c>
      <c r="AF55" s="2" t="str">
        <f t="shared" si="0"/>
        <v>ทั่วไป</v>
      </c>
      <c r="AG55" s="2" t="str">
        <f>IF(G55="นร.","นร.","ทั่วไป")</f>
        <v>ทั่วไป</v>
      </c>
      <c r="AH55" s="2" t="str">
        <f>IF(J55=2567,"กษ.","ไม่ กษ.")</f>
        <v>กษ.</v>
      </c>
      <c r="AI55" s="2" t="str">
        <f>IF(LEFT(H55,9)="พักราชการ","พักราชการ",IF(LEFT(H55,4)="สรก.","สรก.","ปกติ"))</f>
        <v>ปกติ</v>
      </c>
    </row>
    <row r="56" spans="1:35" x14ac:dyDescent="0.35">
      <c r="A56" s="20">
        <v>55</v>
      </c>
      <c r="B56" s="20" t="s">
        <v>7</v>
      </c>
      <c r="C56" s="21" t="s">
        <v>202</v>
      </c>
      <c r="D56" s="22" t="s">
        <v>748</v>
      </c>
      <c r="E56" s="23" t="s">
        <v>749</v>
      </c>
      <c r="F56" s="20" t="s">
        <v>33</v>
      </c>
      <c r="G56" s="20" t="s">
        <v>18</v>
      </c>
      <c r="H56" s="20" t="s">
        <v>17</v>
      </c>
      <c r="I56" s="20"/>
      <c r="J56" s="20">
        <v>2575</v>
      </c>
      <c r="K56" s="20"/>
      <c r="L56" s="20"/>
      <c r="M56" s="20"/>
      <c r="N56" s="20"/>
      <c r="O56" s="20"/>
      <c r="P56" s="20"/>
      <c r="Q56" s="20"/>
      <c r="R56" s="20"/>
      <c r="S56" s="20"/>
      <c r="T56" s="2" t="s">
        <v>750</v>
      </c>
      <c r="U56" s="2" t="s">
        <v>101</v>
      </c>
      <c r="V56" s="2" t="s">
        <v>751</v>
      </c>
      <c r="W56" s="2" t="s">
        <v>752</v>
      </c>
      <c r="X56" s="2" t="s">
        <v>767</v>
      </c>
      <c r="Y56" s="2">
        <v>52</v>
      </c>
      <c r="AE56" s="2" t="str">
        <f>LEFT(X56,3)</f>
        <v>น.3</v>
      </c>
      <c r="AF56" s="2" t="str">
        <f t="shared" si="0"/>
        <v>ทั่วไป</v>
      </c>
      <c r="AG56" s="2" t="str">
        <f>IF(G56="นร.","นร.","ทั่วไป")</f>
        <v>ทั่วไป</v>
      </c>
      <c r="AH56" s="2" t="str">
        <f>IF(J56=2567,"กษ.","ไม่ กษ.")</f>
        <v>ไม่ กษ.</v>
      </c>
      <c r="AI56" s="2" t="str">
        <f>IF(LEFT(H56,9)="พักราชการ","พักราชการ",IF(LEFT(H56,4)="สรก.","สรก.","ปกติ"))</f>
        <v>ปกติ</v>
      </c>
    </row>
    <row r="57" spans="1:35" x14ac:dyDescent="0.35">
      <c r="A57" s="20">
        <v>56</v>
      </c>
      <c r="B57" s="20" t="s">
        <v>7</v>
      </c>
      <c r="C57" s="21" t="s">
        <v>189</v>
      </c>
      <c r="D57" s="22" t="s">
        <v>2030</v>
      </c>
      <c r="E57" s="23" t="s">
        <v>2051</v>
      </c>
      <c r="F57" s="20" t="s">
        <v>11</v>
      </c>
      <c r="G57" s="20" t="s">
        <v>630</v>
      </c>
      <c r="H57" s="20" t="s">
        <v>17</v>
      </c>
      <c r="I57" s="20"/>
      <c r="J57" s="20">
        <v>2580</v>
      </c>
      <c r="K57" s="20"/>
      <c r="L57" s="20"/>
      <c r="M57" s="20"/>
      <c r="N57" s="20"/>
      <c r="O57" s="20"/>
      <c r="P57" s="20"/>
      <c r="Q57" s="20"/>
      <c r="R57" s="20"/>
      <c r="S57" s="20"/>
      <c r="T57" s="2" t="s">
        <v>2052</v>
      </c>
      <c r="U57" s="2" t="s">
        <v>2053</v>
      </c>
      <c r="V57" s="2" t="s">
        <v>2054</v>
      </c>
      <c r="W57" s="2" t="s">
        <v>993</v>
      </c>
      <c r="X57" s="2" t="s">
        <v>1668</v>
      </c>
      <c r="Y57" s="2">
        <v>47</v>
      </c>
      <c r="AE57" s="2" t="str">
        <f>LEFT(X57,3)</f>
        <v>น.4</v>
      </c>
      <c r="AF57" s="2" t="str">
        <f t="shared" si="0"/>
        <v>ทั่วไป</v>
      </c>
      <c r="AG57" s="2" t="str">
        <f>IF(G57="นร.","นร.","ทั่วไป")</f>
        <v>ทั่วไป</v>
      </c>
      <c r="AH57" s="2" t="str">
        <f>IF(J57=2567,"กษ.","ไม่ กษ.")</f>
        <v>ไม่ กษ.</v>
      </c>
      <c r="AI57" s="2" t="str">
        <f>IF(LEFT(H57,9)="พักราชการ","พักราชการ",IF(LEFT(H57,4)="สรก.","สรก.","ปกติ"))</f>
        <v>ปกติ</v>
      </c>
    </row>
    <row r="58" spans="1:35" x14ac:dyDescent="0.35">
      <c r="A58" s="20">
        <v>57</v>
      </c>
      <c r="B58" s="20" t="s">
        <v>7</v>
      </c>
      <c r="C58" s="21" t="s">
        <v>202</v>
      </c>
      <c r="D58" s="22" t="s">
        <v>754</v>
      </c>
      <c r="E58" s="23" t="s">
        <v>755</v>
      </c>
      <c r="F58" s="20" t="s">
        <v>18</v>
      </c>
      <c r="G58" s="20" t="s">
        <v>205</v>
      </c>
      <c r="H58" s="20" t="s">
        <v>17</v>
      </c>
      <c r="I58" s="20"/>
      <c r="J58" s="20">
        <v>2577</v>
      </c>
      <c r="K58" s="20"/>
      <c r="L58" s="20"/>
      <c r="M58" s="20"/>
      <c r="N58" s="20"/>
      <c r="O58" s="20"/>
      <c r="P58" s="20"/>
      <c r="Q58" s="20"/>
      <c r="R58" s="20"/>
      <c r="S58" s="20"/>
      <c r="T58" s="2" t="s">
        <v>756</v>
      </c>
      <c r="U58" s="2" t="s">
        <v>101</v>
      </c>
      <c r="V58" s="2" t="s">
        <v>757</v>
      </c>
      <c r="W58" s="2" t="s">
        <v>758</v>
      </c>
      <c r="X58" s="2" t="s">
        <v>843</v>
      </c>
      <c r="Y58" s="2">
        <v>50</v>
      </c>
      <c r="AE58" s="2" t="str">
        <f>LEFT(X58,3)</f>
        <v>น.3</v>
      </c>
      <c r="AF58" s="2" t="str">
        <f t="shared" si="0"/>
        <v>ทั่วไป</v>
      </c>
      <c r="AG58" s="2" t="str">
        <f>IF(G58="นร.","นร.","ทั่วไป")</f>
        <v>ทั่วไป</v>
      </c>
      <c r="AH58" s="2" t="str">
        <f>IF(J58=2567,"กษ.","ไม่ กษ.")</f>
        <v>ไม่ กษ.</v>
      </c>
      <c r="AI58" s="2" t="str">
        <f>IF(LEFT(H58,9)="พักราชการ","พักราชการ",IF(LEFT(H58,4)="สรก.","สรก.","ปกติ"))</f>
        <v>ปกติ</v>
      </c>
    </row>
    <row r="59" spans="1:35" x14ac:dyDescent="0.35">
      <c r="A59" s="20">
        <v>58</v>
      </c>
      <c r="B59" s="20" t="s">
        <v>7</v>
      </c>
      <c r="C59" s="21" t="s">
        <v>189</v>
      </c>
      <c r="D59" s="22" t="s">
        <v>840</v>
      </c>
      <c r="E59" s="23" t="s">
        <v>841</v>
      </c>
      <c r="F59" s="20" t="s">
        <v>16</v>
      </c>
      <c r="G59" s="20" t="s">
        <v>91</v>
      </c>
      <c r="H59" s="20" t="s">
        <v>17</v>
      </c>
      <c r="I59" s="20"/>
      <c r="J59" s="20">
        <v>2567</v>
      </c>
      <c r="K59" s="20"/>
      <c r="L59" s="20"/>
      <c r="M59" s="20"/>
      <c r="N59" s="20"/>
      <c r="O59" s="20"/>
      <c r="P59" s="20"/>
      <c r="Q59" s="20"/>
      <c r="R59" s="20"/>
      <c r="S59" s="20"/>
      <c r="T59" s="2" t="s">
        <v>842</v>
      </c>
      <c r="U59" s="2" t="s">
        <v>93</v>
      </c>
      <c r="V59" s="2" t="s">
        <v>94</v>
      </c>
      <c r="W59" s="2" t="s">
        <v>181</v>
      </c>
      <c r="X59" s="2" t="s">
        <v>244</v>
      </c>
      <c r="Y59" s="2">
        <v>60</v>
      </c>
      <c r="AE59" s="2" t="str">
        <f>LEFT(X59,3)</f>
        <v>น.3</v>
      </c>
      <c r="AF59" s="2" t="str">
        <f t="shared" si="0"/>
        <v>ทั่วไป</v>
      </c>
      <c r="AG59" s="2" t="str">
        <f>IF(G59="นร.","นร.","ทั่วไป")</f>
        <v>ทั่วไป</v>
      </c>
      <c r="AH59" s="2" t="str">
        <f>IF(J59=2567,"กษ.","ไม่ กษ.")</f>
        <v>กษ.</v>
      </c>
      <c r="AI59" s="2" t="str">
        <f>IF(LEFT(H59,9)="พักราชการ","พักราชการ",IF(LEFT(H59,4)="สรก.","สรก.","ปกติ"))</f>
        <v>ปกติ</v>
      </c>
    </row>
    <row r="60" spans="1:35" x14ac:dyDescent="0.35">
      <c r="A60" s="20">
        <v>59</v>
      </c>
      <c r="B60" s="20" t="s">
        <v>7</v>
      </c>
      <c r="C60" s="21" t="s">
        <v>189</v>
      </c>
      <c r="D60" s="22" t="s">
        <v>759</v>
      </c>
      <c r="E60" s="23" t="s">
        <v>760</v>
      </c>
      <c r="F60" s="20" t="s">
        <v>16</v>
      </c>
      <c r="G60" s="20" t="s">
        <v>91</v>
      </c>
      <c r="H60" s="20" t="s">
        <v>17</v>
      </c>
      <c r="I60" s="20"/>
      <c r="J60" s="20">
        <v>2569</v>
      </c>
      <c r="K60" s="20"/>
      <c r="L60" s="20"/>
      <c r="M60" s="20"/>
      <c r="N60" s="20"/>
      <c r="O60" s="20"/>
      <c r="P60" s="20"/>
      <c r="Q60" s="20"/>
      <c r="R60" s="20"/>
      <c r="S60" s="20"/>
      <c r="T60" s="2" t="s">
        <v>761</v>
      </c>
      <c r="U60" s="2" t="s">
        <v>762</v>
      </c>
      <c r="V60" s="2" t="s">
        <v>319</v>
      </c>
      <c r="W60" s="2" t="s">
        <v>763</v>
      </c>
      <c r="X60" s="2" t="s">
        <v>176</v>
      </c>
      <c r="Y60" s="2">
        <v>58</v>
      </c>
      <c r="AE60" s="2" t="str">
        <f>LEFT(X60,3)</f>
        <v>น.4</v>
      </c>
      <c r="AF60" s="2" t="str">
        <f t="shared" si="0"/>
        <v>ทั่วไป</v>
      </c>
      <c r="AG60" s="2" t="str">
        <f>IF(G60="นร.","นร.","ทั่วไป")</f>
        <v>ทั่วไป</v>
      </c>
      <c r="AH60" s="2" t="str">
        <f>IF(J60=2567,"กษ.","ไม่ กษ.")</f>
        <v>ไม่ กษ.</v>
      </c>
      <c r="AI60" s="2" t="str">
        <f>IF(LEFT(H60,9)="พักราชการ","พักราชการ",IF(LEFT(H60,4)="สรก.","สรก.","ปกติ"))</f>
        <v>ปกติ</v>
      </c>
    </row>
    <row r="61" spans="1:35" x14ac:dyDescent="0.35">
      <c r="A61" s="20">
        <v>60</v>
      </c>
      <c r="B61" s="20" t="s">
        <v>7</v>
      </c>
      <c r="C61" s="21" t="s">
        <v>202</v>
      </c>
      <c r="D61" s="22" t="s">
        <v>764</v>
      </c>
      <c r="E61" s="23" t="s">
        <v>765</v>
      </c>
      <c r="F61" s="20" t="s">
        <v>18</v>
      </c>
      <c r="G61" s="20" t="s">
        <v>205</v>
      </c>
      <c r="H61" s="20" t="s">
        <v>17</v>
      </c>
      <c r="I61" s="20"/>
      <c r="J61" s="20">
        <v>2579</v>
      </c>
      <c r="K61" s="20"/>
      <c r="L61" s="20"/>
      <c r="M61" s="20"/>
      <c r="N61" s="20"/>
      <c r="O61" s="20"/>
      <c r="P61" s="20"/>
      <c r="Q61" s="20"/>
      <c r="R61" s="20"/>
      <c r="S61" s="20"/>
      <c r="T61" s="2" t="s">
        <v>766</v>
      </c>
      <c r="U61" s="2" t="s">
        <v>101</v>
      </c>
      <c r="V61" s="2" t="s">
        <v>757</v>
      </c>
      <c r="W61" s="2" t="s">
        <v>678</v>
      </c>
      <c r="X61" s="2" t="s">
        <v>231</v>
      </c>
      <c r="Y61" s="2">
        <v>48</v>
      </c>
      <c r="AE61" s="2" t="str">
        <f>LEFT(X61,3)</f>
        <v>น.3</v>
      </c>
      <c r="AF61" s="2" t="str">
        <f t="shared" si="0"/>
        <v>ทั่วไป</v>
      </c>
      <c r="AG61" s="2" t="str">
        <f>IF(G61="นร.","นร.","ทั่วไป")</f>
        <v>ทั่วไป</v>
      </c>
      <c r="AH61" s="2" t="str">
        <f>IF(J61=2567,"กษ.","ไม่ กษ.")</f>
        <v>ไม่ กษ.</v>
      </c>
      <c r="AI61" s="2" t="str">
        <f>IF(LEFT(H61,9)="พักราชการ","พักราชการ",IF(LEFT(H61,4)="สรก.","สรก.","ปกติ"))</f>
        <v>ปกติ</v>
      </c>
    </row>
    <row r="62" spans="1:35" x14ac:dyDescent="0.35">
      <c r="A62" s="20">
        <v>61</v>
      </c>
      <c r="B62" s="20" t="s">
        <v>7</v>
      </c>
      <c r="C62" s="21" t="s">
        <v>202</v>
      </c>
      <c r="D62" s="22" t="s">
        <v>768</v>
      </c>
      <c r="E62" s="23" t="s">
        <v>769</v>
      </c>
      <c r="F62" s="20" t="s">
        <v>18</v>
      </c>
      <c r="G62" s="20" t="s">
        <v>205</v>
      </c>
      <c r="H62" s="20" t="s">
        <v>17</v>
      </c>
      <c r="I62" s="20"/>
      <c r="J62" s="20">
        <v>2581</v>
      </c>
      <c r="K62" s="20"/>
      <c r="L62" s="20"/>
      <c r="M62" s="20"/>
      <c r="N62" s="20"/>
      <c r="O62" s="20"/>
      <c r="P62" s="20"/>
      <c r="Q62" s="20"/>
      <c r="R62" s="20"/>
      <c r="S62" s="20"/>
      <c r="T62" s="2" t="s">
        <v>770</v>
      </c>
      <c r="U62" s="2" t="s">
        <v>101</v>
      </c>
      <c r="V62" s="2" t="s">
        <v>740</v>
      </c>
      <c r="W62" s="2" t="s">
        <v>741</v>
      </c>
      <c r="X62" s="2" t="s">
        <v>742</v>
      </c>
      <c r="Y62" s="2">
        <v>46</v>
      </c>
      <c r="AE62" s="2" t="str">
        <f>LEFT(X62,3)</f>
        <v>น.3</v>
      </c>
      <c r="AF62" s="2" t="str">
        <f t="shared" si="0"/>
        <v>ทั่วไป</v>
      </c>
      <c r="AG62" s="2" t="str">
        <f>IF(G62="นร.","นร.","ทั่วไป")</f>
        <v>ทั่วไป</v>
      </c>
      <c r="AH62" s="2" t="str">
        <f>IF(J62=2567,"กษ.","ไม่ กษ.")</f>
        <v>ไม่ กษ.</v>
      </c>
      <c r="AI62" s="2" t="str">
        <f>IF(LEFT(H62,9)="พักราชการ","พักราชการ",IF(LEFT(H62,4)="สรก.","สรก.","ปกติ"))</f>
        <v>ปกติ</v>
      </c>
    </row>
    <row r="63" spans="1:35" x14ac:dyDescent="0.35">
      <c r="A63" s="20">
        <v>62</v>
      </c>
      <c r="B63" s="20" t="s">
        <v>7</v>
      </c>
      <c r="C63" s="21" t="s">
        <v>189</v>
      </c>
      <c r="D63" s="22" t="s">
        <v>2031</v>
      </c>
      <c r="E63" s="23" t="s">
        <v>2055</v>
      </c>
      <c r="F63" s="20" t="s">
        <v>11</v>
      </c>
      <c r="G63" s="20" t="s">
        <v>72</v>
      </c>
      <c r="H63" s="20" t="s">
        <v>17</v>
      </c>
      <c r="I63" s="20"/>
      <c r="J63" s="20">
        <v>2580</v>
      </c>
      <c r="K63" s="20"/>
      <c r="L63" s="20"/>
      <c r="M63" s="20"/>
      <c r="N63" s="20"/>
      <c r="O63" s="20"/>
      <c r="P63" s="20"/>
      <c r="Q63" s="20"/>
      <c r="R63" s="20"/>
      <c r="S63" s="20"/>
      <c r="T63" s="2" t="s">
        <v>2056</v>
      </c>
      <c r="U63" s="2" t="s">
        <v>2057</v>
      </c>
      <c r="V63" s="2" t="s">
        <v>805</v>
      </c>
      <c r="W63" s="2" t="s">
        <v>2058</v>
      </c>
      <c r="X63" s="2" t="s">
        <v>2043</v>
      </c>
      <c r="Y63" s="2">
        <v>47</v>
      </c>
      <c r="AE63" s="2" t="str">
        <f>LEFT(X63,3)</f>
        <v>น.4</v>
      </c>
      <c r="AF63" s="2" t="str">
        <f t="shared" si="0"/>
        <v>ทั่วไป</v>
      </c>
      <c r="AG63" s="2" t="str">
        <f>IF(G63="นร.","นร.","ทั่วไป")</f>
        <v>นร.</v>
      </c>
      <c r="AH63" s="2" t="str">
        <f>IF(J63=2567,"กษ.","ไม่ กษ.")</f>
        <v>ไม่ กษ.</v>
      </c>
      <c r="AI63" s="2" t="str">
        <f>IF(LEFT(H63,9)="พักราชการ","พักราชการ",IF(LEFT(H63,4)="สรก.","สรก.","ปกติ"))</f>
        <v>ปกติ</v>
      </c>
    </row>
    <row r="64" spans="1:35" x14ac:dyDescent="0.35">
      <c r="A64" s="20">
        <v>63</v>
      </c>
      <c r="B64" s="20" t="s">
        <v>7</v>
      </c>
      <c r="C64" s="21" t="s">
        <v>202</v>
      </c>
      <c r="D64" s="22" t="s">
        <v>2032</v>
      </c>
      <c r="E64" s="23" t="s">
        <v>2059</v>
      </c>
      <c r="F64" s="20" t="s">
        <v>18</v>
      </c>
      <c r="G64" s="20" t="s">
        <v>205</v>
      </c>
      <c r="H64" s="20" t="s">
        <v>17</v>
      </c>
      <c r="I64" s="20"/>
      <c r="J64" s="20">
        <v>2572</v>
      </c>
      <c r="K64" s="20"/>
      <c r="L64" s="20"/>
      <c r="M64" s="20"/>
      <c r="N64" s="20"/>
      <c r="O64" s="20"/>
      <c r="P64" s="20"/>
      <c r="Q64" s="20"/>
      <c r="R64" s="20"/>
      <c r="S64" s="20"/>
      <c r="T64" s="2" t="s">
        <v>2060</v>
      </c>
      <c r="U64" s="2" t="s">
        <v>101</v>
      </c>
      <c r="V64" s="2" t="s">
        <v>687</v>
      </c>
      <c r="W64" s="2" t="s">
        <v>2061</v>
      </c>
      <c r="X64" s="2" t="s">
        <v>176</v>
      </c>
      <c r="Y64" s="2">
        <v>56</v>
      </c>
      <c r="AE64" s="2" t="str">
        <f>LEFT(X64,3)</f>
        <v>น.4</v>
      </c>
      <c r="AF64" s="2" t="str">
        <f t="shared" si="0"/>
        <v>ทั่วไป</v>
      </c>
      <c r="AG64" s="2" t="str">
        <f>IF(G64="นร.","นร.","ทั่วไป")</f>
        <v>ทั่วไป</v>
      </c>
      <c r="AH64" s="2" t="str">
        <f>IF(J64=2567,"กษ.","ไม่ กษ.")</f>
        <v>ไม่ กษ.</v>
      </c>
      <c r="AI64" s="2" t="str">
        <f>IF(LEFT(H64,9)="พักราชการ","พักราชการ",IF(LEFT(H64,4)="สรก.","สรก.","ปกติ"))</f>
        <v>ปกติ</v>
      </c>
    </row>
    <row r="65" spans="1:35" x14ac:dyDescent="0.35">
      <c r="A65" s="20">
        <v>64</v>
      </c>
      <c r="B65" s="20" t="s">
        <v>7</v>
      </c>
      <c r="C65" s="21" t="s">
        <v>189</v>
      </c>
      <c r="D65" s="22" t="s">
        <v>533</v>
      </c>
      <c r="E65" s="23" t="s">
        <v>776</v>
      </c>
      <c r="F65" s="20" t="s">
        <v>16</v>
      </c>
      <c r="G65" s="20" t="s">
        <v>91</v>
      </c>
      <c r="H65" s="20" t="s">
        <v>17</v>
      </c>
      <c r="I65" s="20"/>
      <c r="J65" s="20">
        <v>2567</v>
      </c>
      <c r="K65" s="20"/>
      <c r="L65" s="20"/>
      <c r="M65" s="20"/>
      <c r="N65" s="20"/>
      <c r="O65" s="20"/>
      <c r="P65" s="20"/>
      <c r="Q65" s="20"/>
      <c r="R65" s="20"/>
      <c r="S65" s="20"/>
      <c r="T65" s="2" t="s">
        <v>777</v>
      </c>
      <c r="U65" s="2" t="s">
        <v>778</v>
      </c>
      <c r="V65" s="2" t="s">
        <v>174</v>
      </c>
      <c r="W65" s="2" t="s">
        <v>779</v>
      </c>
      <c r="X65" s="2" t="s">
        <v>1424</v>
      </c>
      <c r="Y65" s="2">
        <v>60</v>
      </c>
      <c r="AE65" s="2" t="str">
        <f>LEFT(X65,3)</f>
        <v>น.3</v>
      </c>
      <c r="AF65" s="2" t="str">
        <f t="shared" si="0"/>
        <v>ทั่วไป</v>
      </c>
      <c r="AG65" s="2" t="str">
        <f>IF(G65="นร.","นร.","ทั่วไป")</f>
        <v>ทั่วไป</v>
      </c>
      <c r="AH65" s="2" t="str">
        <f>IF(J65=2567,"กษ.","ไม่ กษ.")</f>
        <v>กษ.</v>
      </c>
      <c r="AI65" s="2" t="str">
        <f>IF(LEFT(H65,9)="พักราชการ","พักราชการ",IF(LEFT(H65,4)="สรก.","สรก.","ปกติ"))</f>
        <v>ปกติ</v>
      </c>
    </row>
    <row r="66" spans="1:35" x14ac:dyDescent="0.35">
      <c r="A66" s="20">
        <v>65</v>
      </c>
      <c r="B66" s="20" t="s">
        <v>7</v>
      </c>
      <c r="C66" s="21" t="s">
        <v>202</v>
      </c>
      <c r="D66" s="22" t="s">
        <v>781</v>
      </c>
      <c r="E66" s="23" t="s">
        <v>782</v>
      </c>
      <c r="F66" s="20" t="s">
        <v>18</v>
      </c>
      <c r="G66" s="20" t="s">
        <v>205</v>
      </c>
      <c r="H66" s="20" t="s">
        <v>17</v>
      </c>
      <c r="I66" s="20"/>
      <c r="J66" s="20">
        <v>2589</v>
      </c>
      <c r="K66" s="20"/>
      <c r="L66" s="20"/>
      <c r="M66" s="20"/>
      <c r="N66" s="20"/>
      <c r="O66" s="20"/>
      <c r="P66" s="20"/>
      <c r="Q66" s="20"/>
      <c r="R66" s="20"/>
      <c r="S66" s="20"/>
      <c r="T66" s="2" t="s">
        <v>783</v>
      </c>
      <c r="U66" s="2" t="s">
        <v>101</v>
      </c>
      <c r="V66" s="2" t="s">
        <v>784</v>
      </c>
      <c r="W66" s="2" t="s">
        <v>785</v>
      </c>
      <c r="X66" s="2" t="s">
        <v>1679</v>
      </c>
      <c r="Y66" s="2">
        <v>39</v>
      </c>
      <c r="AE66" s="2" t="str">
        <f>LEFT(X66,3)</f>
        <v>น.3</v>
      </c>
      <c r="AF66" s="2" t="str">
        <f t="shared" si="0"/>
        <v>ทั่วไป</v>
      </c>
      <c r="AG66" s="2" t="str">
        <f>IF(G66="นร.","นร.","ทั่วไป")</f>
        <v>ทั่วไป</v>
      </c>
      <c r="AH66" s="2" t="str">
        <f>IF(J66=2567,"กษ.","ไม่ กษ.")</f>
        <v>ไม่ กษ.</v>
      </c>
      <c r="AI66" s="2" t="str">
        <f>IF(LEFT(H66,9)="พักราชการ","พักราชการ",IF(LEFT(H66,4)="สรก.","สรก.","ปกติ"))</f>
        <v>ปกติ</v>
      </c>
    </row>
    <row r="67" spans="1:35" x14ac:dyDescent="0.35">
      <c r="A67" s="20">
        <v>66</v>
      </c>
      <c r="B67" s="20" t="s">
        <v>7</v>
      </c>
      <c r="C67" s="21" t="s">
        <v>189</v>
      </c>
      <c r="D67" s="22" t="s">
        <v>844</v>
      </c>
      <c r="E67" s="23" t="s">
        <v>845</v>
      </c>
      <c r="F67" s="20" t="s">
        <v>11</v>
      </c>
      <c r="G67" s="20" t="s">
        <v>91</v>
      </c>
      <c r="H67" s="20" t="s">
        <v>17</v>
      </c>
      <c r="I67" s="20"/>
      <c r="J67" s="20">
        <v>2567</v>
      </c>
      <c r="K67" s="20"/>
      <c r="L67" s="20"/>
      <c r="M67" s="20"/>
      <c r="N67" s="20"/>
      <c r="O67" s="20"/>
      <c r="P67" s="20"/>
      <c r="Q67" s="20"/>
      <c r="R67" s="20"/>
      <c r="S67" s="20"/>
      <c r="T67" s="2" t="s">
        <v>846</v>
      </c>
      <c r="U67" s="2" t="s">
        <v>303</v>
      </c>
      <c r="V67" s="2" t="s">
        <v>180</v>
      </c>
      <c r="W67" s="2" t="s">
        <v>181</v>
      </c>
      <c r="X67" s="2" t="s">
        <v>720</v>
      </c>
      <c r="Y67" s="2">
        <v>60</v>
      </c>
      <c r="AE67" s="2" t="str">
        <f>LEFT(X67,3)</f>
        <v>น.3</v>
      </c>
      <c r="AF67" s="2" t="str">
        <f t="shared" ref="AF67:AF130" si="1">IF(AE67&lt;&gt;"น.5","ทั่วไป","นปก.")</f>
        <v>ทั่วไป</v>
      </c>
      <c r="AG67" s="2" t="str">
        <f>IF(G67="นร.","นร.","ทั่วไป")</f>
        <v>ทั่วไป</v>
      </c>
      <c r="AH67" s="2" t="str">
        <f>IF(J67=2567,"กษ.","ไม่ กษ.")</f>
        <v>กษ.</v>
      </c>
      <c r="AI67" s="2" t="str">
        <f>IF(LEFT(H67,9)="พักราชการ","พักราชการ",IF(LEFT(H67,4)="สรก.","สรก.","ปกติ"))</f>
        <v>ปกติ</v>
      </c>
    </row>
    <row r="68" spans="1:35" x14ac:dyDescent="0.35">
      <c r="A68" s="20">
        <v>67</v>
      </c>
      <c r="B68" s="20" t="s">
        <v>7</v>
      </c>
      <c r="C68" s="21" t="s">
        <v>189</v>
      </c>
      <c r="D68" s="22" t="s">
        <v>847</v>
      </c>
      <c r="E68" s="23" t="s">
        <v>848</v>
      </c>
      <c r="F68" s="20" t="s">
        <v>20</v>
      </c>
      <c r="G68" s="20" t="s">
        <v>91</v>
      </c>
      <c r="H68" s="20" t="s">
        <v>17</v>
      </c>
      <c r="I68" s="20"/>
      <c r="J68" s="20">
        <v>2567</v>
      </c>
      <c r="K68" s="20"/>
      <c r="L68" s="20"/>
      <c r="M68" s="20"/>
      <c r="N68" s="20"/>
      <c r="O68" s="20"/>
      <c r="P68" s="20"/>
      <c r="Q68" s="20"/>
      <c r="R68" s="20"/>
      <c r="S68" s="20"/>
      <c r="T68" s="2" t="s">
        <v>849</v>
      </c>
      <c r="U68" s="2" t="s">
        <v>308</v>
      </c>
      <c r="V68" s="2" t="s">
        <v>194</v>
      </c>
      <c r="W68" s="2" t="s">
        <v>181</v>
      </c>
      <c r="X68" s="2" t="s">
        <v>1168</v>
      </c>
      <c r="Y68" s="2">
        <v>61</v>
      </c>
      <c r="AE68" s="2" t="str">
        <f>LEFT(X68,3)</f>
        <v>น.3</v>
      </c>
      <c r="AF68" s="2" t="str">
        <f t="shared" si="1"/>
        <v>ทั่วไป</v>
      </c>
      <c r="AG68" s="2" t="str">
        <f>IF(G68="นร.","นร.","ทั่วไป")</f>
        <v>ทั่วไป</v>
      </c>
      <c r="AH68" s="2" t="str">
        <f>IF(J68=2567,"กษ.","ไม่ กษ.")</f>
        <v>กษ.</v>
      </c>
      <c r="AI68" s="2" t="str">
        <f>IF(LEFT(H68,9)="พักราชการ","พักราชการ",IF(LEFT(H68,4)="สรก.","สรก.","ปกติ"))</f>
        <v>ปกติ</v>
      </c>
    </row>
    <row r="69" spans="1:35" x14ac:dyDescent="0.35">
      <c r="A69" s="20">
        <v>68</v>
      </c>
      <c r="B69" s="20" t="s">
        <v>7</v>
      </c>
      <c r="C69" s="21" t="s">
        <v>202</v>
      </c>
      <c r="D69" s="22" t="s">
        <v>789</v>
      </c>
      <c r="E69" s="23" t="s">
        <v>790</v>
      </c>
      <c r="F69" s="20" t="s">
        <v>18</v>
      </c>
      <c r="G69" s="20" t="s">
        <v>205</v>
      </c>
      <c r="H69" s="20" t="s">
        <v>17</v>
      </c>
      <c r="I69" s="20"/>
      <c r="J69" s="20">
        <v>2570</v>
      </c>
      <c r="K69" s="20"/>
      <c r="L69" s="20"/>
      <c r="M69" s="20"/>
      <c r="N69" s="20"/>
      <c r="O69" s="20"/>
      <c r="P69" s="20"/>
      <c r="Q69" s="20"/>
      <c r="R69" s="20"/>
      <c r="S69" s="20"/>
      <c r="T69" s="2" t="s">
        <v>791</v>
      </c>
      <c r="U69" s="2" t="s">
        <v>101</v>
      </c>
      <c r="V69" s="2" t="s">
        <v>677</v>
      </c>
      <c r="W69" s="2" t="s">
        <v>792</v>
      </c>
      <c r="X69" s="2" t="s">
        <v>176</v>
      </c>
      <c r="Y69" s="2">
        <v>57</v>
      </c>
      <c r="AE69" s="2" t="str">
        <f>LEFT(X69,3)</f>
        <v>น.4</v>
      </c>
      <c r="AF69" s="2" t="str">
        <f t="shared" si="1"/>
        <v>ทั่วไป</v>
      </c>
      <c r="AG69" s="2" t="str">
        <f>IF(G69="นร.","นร.","ทั่วไป")</f>
        <v>ทั่วไป</v>
      </c>
      <c r="AH69" s="2" t="str">
        <f>IF(J69=2567,"กษ.","ไม่ กษ.")</f>
        <v>ไม่ กษ.</v>
      </c>
      <c r="AI69" s="2" t="str">
        <f>IF(LEFT(H69,9)="พักราชการ","พักราชการ",IF(LEFT(H69,4)="สรก.","สรก.","ปกติ"))</f>
        <v>ปกติ</v>
      </c>
    </row>
    <row r="70" spans="1:35" x14ac:dyDescent="0.35">
      <c r="A70" s="20">
        <v>69</v>
      </c>
      <c r="B70" s="20" t="s">
        <v>7</v>
      </c>
      <c r="C70" s="21" t="s">
        <v>189</v>
      </c>
      <c r="D70" s="22" t="s">
        <v>793</v>
      </c>
      <c r="E70" s="23" t="s">
        <v>794</v>
      </c>
      <c r="F70" s="20" t="s">
        <v>16</v>
      </c>
      <c r="G70" s="20" t="s">
        <v>91</v>
      </c>
      <c r="H70" s="20" t="s">
        <v>17</v>
      </c>
      <c r="I70" s="20"/>
      <c r="J70" s="20">
        <v>2567</v>
      </c>
      <c r="K70" s="20"/>
      <c r="L70" s="20"/>
      <c r="M70" s="20"/>
      <c r="N70" s="20"/>
      <c r="O70" s="20"/>
      <c r="P70" s="20"/>
      <c r="Q70" s="20"/>
      <c r="R70" s="20"/>
      <c r="S70" s="20"/>
      <c r="T70" s="2" t="s">
        <v>795</v>
      </c>
      <c r="U70" s="2" t="s">
        <v>796</v>
      </c>
      <c r="V70" s="2" t="s">
        <v>219</v>
      </c>
      <c r="W70" s="2" t="s">
        <v>797</v>
      </c>
      <c r="X70" s="2" t="s">
        <v>720</v>
      </c>
      <c r="Y70" s="2">
        <v>61</v>
      </c>
      <c r="AE70" s="2" t="str">
        <f>LEFT(X70,3)</f>
        <v>น.3</v>
      </c>
      <c r="AF70" s="2" t="str">
        <f t="shared" si="1"/>
        <v>ทั่วไป</v>
      </c>
      <c r="AG70" s="2" t="str">
        <f>IF(G70="นร.","นร.","ทั่วไป")</f>
        <v>ทั่วไป</v>
      </c>
      <c r="AH70" s="2" t="str">
        <f>IF(J70=2567,"กษ.","ไม่ กษ.")</f>
        <v>กษ.</v>
      </c>
      <c r="AI70" s="2" t="str">
        <f>IF(LEFT(H70,9)="พักราชการ","พักราชการ",IF(LEFT(H70,4)="สรก.","สรก.","ปกติ"))</f>
        <v>ปกติ</v>
      </c>
    </row>
    <row r="71" spans="1:35" x14ac:dyDescent="0.35">
      <c r="A71" s="20">
        <v>70</v>
      </c>
      <c r="B71" s="20" t="s">
        <v>7</v>
      </c>
      <c r="C71" s="21" t="s">
        <v>189</v>
      </c>
      <c r="D71" s="22" t="s">
        <v>801</v>
      </c>
      <c r="E71" s="23" t="s">
        <v>802</v>
      </c>
      <c r="F71" s="20" t="s">
        <v>16</v>
      </c>
      <c r="G71" s="20" t="s">
        <v>72</v>
      </c>
      <c r="H71" s="20" t="s">
        <v>17</v>
      </c>
      <c r="I71" s="20"/>
      <c r="J71" s="20">
        <v>2586</v>
      </c>
      <c r="K71" s="20"/>
      <c r="L71" s="20"/>
      <c r="M71" s="20"/>
      <c r="N71" s="20"/>
      <c r="O71" s="20"/>
      <c r="P71" s="20"/>
      <c r="Q71" s="20"/>
      <c r="R71" s="20"/>
      <c r="S71" s="20"/>
      <c r="T71" s="2" t="s">
        <v>803</v>
      </c>
      <c r="U71" s="2" t="s">
        <v>804</v>
      </c>
      <c r="V71" s="2" t="s">
        <v>805</v>
      </c>
      <c r="W71" s="2" t="s">
        <v>806</v>
      </c>
      <c r="X71" s="2" t="s">
        <v>2062</v>
      </c>
      <c r="Y71" s="2">
        <v>42</v>
      </c>
      <c r="AE71" s="2" t="str">
        <f>LEFT(X71,3)</f>
        <v>น.3</v>
      </c>
      <c r="AF71" s="2" t="str">
        <f t="shared" si="1"/>
        <v>ทั่วไป</v>
      </c>
      <c r="AG71" s="2" t="str">
        <f>IF(G71="นร.","นร.","ทั่วไป")</f>
        <v>นร.</v>
      </c>
      <c r="AH71" s="2" t="str">
        <f>IF(J71=2567,"กษ.","ไม่ กษ.")</f>
        <v>ไม่ กษ.</v>
      </c>
      <c r="AI71" s="2" t="str">
        <f>IF(LEFT(H71,9)="พักราชการ","พักราชการ",IF(LEFT(H71,4)="สรก.","สรก.","ปกติ"))</f>
        <v>ปกติ</v>
      </c>
    </row>
    <row r="72" spans="1:35" x14ac:dyDescent="0.35">
      <c r="A72" s="20">
        <v>71</v>
      </c>
      <c r="B72" s="20" t="s">
        <v>7</v>
      </c>
      <c r="C72" s="21" t="s">
        <v>202</v>
      </c>
      <c r="D72" s="22" t="s">
        <v>807</v>
      </c>
      <c r="E72" s="23" t="s">
        <v>808</v>
      </c>
      <c r="F72" s="20" t="s">
        <v>18</v>
      </c>
      <c r="G72" s="20" t="s">
        <v>205</v>
      </c>
      <c r="H72" s="20" t="s">
        <v>17</v>
      </c>
      <c r="I72" s="20"/>
      <c r="J72" s="20">
        <v>2573</v>
      </c>
      <c r="K72" s="20"/>
      <c r="L72" s="20"/>
      <c r="M72" s="20"/>
      <c r="N72" s="20"/>
      <c r="O72" s="20"/>
      <c r="P72" s="20"/>
      <c r="Q72" s="20"/>
      <c r="R72" s="20"/>
      <c r="S72" s="20"/>
      <c r="T72" s="2" t="s">
        <v>809</v>
      </c>
      <c r="U72" s="2" t="s">
        <v>101</v>
      </c>
      <c r="V72" s="2" t="s">
        <v>810</v>
      </c>
      <c r="W72" s="2" t="s">
        <v>811</v>
      </c>
      <c r="X72" s="2" t="s">
        <v>271</v>
      </c>
      <c r="Y72" s="2">
        <v>54</v>
      </c>
      <c r="AE72" s="2" t="str">
        <f>LEFT(X72,3)</f>
        <v>น.3</v>
      </c>
      <c r="AF72" s="2" t="str">
        <f t="shared" si="1"/>
        <v>ทั่วไป</v>
      </c>
      <c r="AG72" s="2" t="str">
        <f>IF(G72="นร.","นร.","ทั่วไป")</f>
        <v>ทั่วไป</v>
      </c>
      <c r="AH72" s="2" t="str">
        <f>IF(J72=2567,"กษ.","ไม่ กษ.")</f>
        <v>ไม่ กษ.</v>
      </c>
      <c r="AI72" s="2" t="str">
        <f>IF(LEFT(H72,9)="พักราชการ","พักราชการ",IF(LEFT(H72,4)="สรก.","สรก.","ปกติ"))</f>
        <v>ปกติ</v>
      </c>
    </row>
    <row r="73" spans="1:35" x14ac:dyDescent="0.35">
      <c r="A73" s="20">
        <v>72</v>
      </c>
      <c r="B73" s="20" t="s">
        <v>7</v>
      </c>
      <c r="C73" s="21" t="s">
        <v>189</v>
      </c>
      <c r="D73" s="22" t="s">
        <v>812</v>
      </c>
      <c r="E73" s="23" t="s">
        <v>813</v>
      </c>
      <c r="F73" s="20" t="s">
        <v>19</v>
      </c>
      <c r="G73" s="20" t="s">
        <v>91</v>
      </c>
      <c r="H73" s="20" t="s">
        <v>17</v>
      </c>
      <c r="I73" s="20"/>
      <c r="J73" s="20">
        <v>2567</v>
      </c>
      <c r="K73" s="20"/>
      <c r="L73" s="20"/>
      <c r="M73" s="20"/>
      <c r="N73" s="20"/>
      <c r="O73" s="20"/>
      <c r="P73" s="20"/>
      <c r="Q73" s="20"/>
      <c r="R73" s="20"/>
      <c r="S73" s="20"/>
      <c r="T73" s="2" t="s">
        <v>814</v>
      </c>
      <c r="U73" s="2" t="s">
        <v>266</v>
      </c>
      <c r="V73" s="2" t="s">
        <v>194</v>
      </c>
      <c r="W73" s="2" t="s">
        <v>815</v>
      </c>
      <c r="X73" s="2" t="s">
        <v>720</v>
      </c>
      <c r="Y73" s="2">
        <v>60</v>
      </c>
      <c r="AE73" s="2" t="str">
        <f>LEFT(X73,3)</f>
        <v>น.3</v>
      </c>
      <c r="AF73" s="2" t="str">
        <f t="shared" si="1"/>
        <v>ทั่วไป</v>
      </c>
      <c r="AG73" s="2" t="str">
        <f>IF(G73="นร.","นร.","ทั่วไป")</f>
        <v>ทั่วไป</v>
      </c>
      <c r="AH73" s="2" t="str">
        <f>IF(J73=2567,"กษ.","ไม่ กษ.")</f>
        <v>กษ.</v>
      </c>
      <c r="AI73" s="2" t="str">
        <f>IF(LEFT(H73,9)="พักราชการ","พักราชการ",IF(LEFT(H73,4)="สรก.","สรก.","ปกติ"))</f>
        <v>ปกติ</v>
      </c>
    </row>
    <row r="74" spans="1:35" x14ac:dyDescent="0.35">
      <c r="A74" s="20">
        <v>73</v>
      </c>
      <c r="B74" s="20" t="s">
        <v>7</v>
      </c>
      <c r="C74" s="21" t="s">
        <v>189</v>
      </c>
      <c r="D74" s="22" t="s">
        <v>820</v>
      </c>
      <c r="E74" s="23" t="s">
        <v>821</v>
      </c>
      <c r="F74" s="20" t="s">
        <v>11</v>
      </c>
      <c r="G74" s="20" t="s">
        <v>91</v>
      </c>
      <c r="H74" s="20" t="s">
        <v>17</v>
      </c>
      <c r="I74" s="20"/>
      <c r="J74" s="20">
        <v>2567</v>
      </c>
      <c r="K74" s="20"/>
      <c r="L74" s="20"/>
      <c r="M74" s="20"/>
      <c r="N74" s="20"/>
      <c r="O74" s="20"/>
      <c r="P74" s="20"/>
      <c r="Q74" s="20"/>
      <c r="R74" s="20"/>
      <c r="S74" s="20"/>
      <c r="T74" s="2" t="s">
        <v>822</v>
      </c>
      <c r="U74" s="2" t="s">
        <v>397</v>
      </c>
      <c r="V74" s="2" t="s">
        <v>180</v>
      </c>
      <c r="W74" s="2" t="s">
        <v>823</v>
      </c>
      <c r="X74" s="2" t="s">
        <v>238</v>
      </c>
      <c r="Y74" s="2">
        <v>61</v>
      </c>
      <c r="AE74" s="2" t="str">
        <f>LEFT(X74,3)</f>
        <v>น.3</v>
      </c>
      <c r="AF74" s="2" t="str">
        <f t="shared" si="1"/>
        <v>ทั่วไป</v>
      </c>
      <c r="AG74" s="2" t="str">
        <f>IF(G74="นร.","นร.","ทั่วไป")</f>
        <v>ทั่วไป</v>
      </c>
      <c r="AH74" s="2" t="str">
        <f>IF(J74=2567,"กษ.","ไม่ กษ.")</f>
        <v>กษ.</v>
      </c>
      <c r="AI74" s="2" t="str">
        <f>IF(LEFT(H74,9)="พักราชการ","พักราชการ",IF(LEFT(H74,4)="สรก.","สรก.","ปกติ"))</f>
        <v>ปกติ</v>
      </c>
    </row>
    <row r="75" spans="1:35" x14ac:dyDescent="0.35">
      <c r="A75" s="20">
        <v>74</v>
      </c>
      <c r="B75" s="20" t="s">
        <v>7</v>
      </c>
      <c r="C75" s="21" t="s">
        <v>202</v>
      </c>
      <c r="D75" s="22" t="s">
        <v>824</v>
      </c>
      <c r="E75" s="23" t="s">
        <v>825</v>
      </c>
      <c r="F75" s="20" t="s">
        <v>18</v>
      </c>
      <c r="G75" s="20" t="s">
        <v>205</v>
      </c>
      <c r="H75" s="20" t="s">
        <v>17</v>
      </c>
      <c r="I75" s="20"/>
      <c r="J75" s="20">
        <v>2576</v>
      </c>
      <c r="K75" s="20"/>
      <c r="L75" s="20"/>
      <c r="M75" s="20"/>
      <c r="N75" s="20"/>
      <c r="O75" s="20"/>
      <c r="P75" s="20"/>
      <c r="Q75" s="20"/>
      <c r="R75" s="20"/>
      <c r="S75" s="20"/>
      <c r="T75" s="2" t="s">
        <v>826</v>
      </c>
      <c r="U75" s="2" t="s">
        <v>101</v>
      </c>
      <c r="V75" s="2" t="s">
        <v>724</v>
      </c>
      <c r="W75" s="2" t="s">
        <v>678</v>
      </c>
      <c r="X75" s="2" t="s">
        <v>767</v>
      </c>
      <c r="Y75" s="2">
        <v>51</v>
      </c>
      <c r="AE75" s="2" t="str">
        <f>LEFT(X75,3)</f>
        <v>น.3</v>
      </c>
      <c r="AF75" s="2" t="str">
        <f t="shared" si="1"/>
        <v>ทั่วไป</v>
      </c>
      <c r="AG75" s="2" t="str">
        <f>IF(G75="นร.","นร.","ทั่วไป")</f>
        <v>ทั่วไป</v>
      </c>
      <c r="AH75" s="2" t="str">
        <f>IF(J75=2567,"กษ.","ไม่ กษ.")</f>
        <v>ไม่ กษ.</v>
      </c>
      <c r="AI75" s="2" t="str">
        <f>IF(LEFT(H75,9)="พักราชการ","พักราชการ",IF(LEFT(H75,4)="สรก.","สรก.","ปกติ"))</f>
        <v>ปกติ</v>
      </c>
    </row>
    <row r="76" spans="1:35" x14ac:dyDescent="0.35">
      <c r="A76" s="20">
        <v>75</v>
      </c>
      <c r="B76" s="20" t="s">
        <v>7</v>
      </c>
      <c r="C76" s="21" t="s">
        <v>202</v>
      </c>
      <c r="D76" s="22" t="s">
        <v>827</v>
      </c>
      <c r="E76" s="23" t="s">
        <v>828</v>
      </c>
      <c r="F76" s="20" t="s">
        <v>18</v>
      </c>
      <c r="G76" s="20" t="s">
        <v>205</v>
      </c>
      <c r="H76" s="20" t="s">
        <v>17</v>
      </c>
      <c r="I76" s="20"/>
      <c r="J76" s="20">
        <v>2570</v>
      </c>
      <c r="K76" s="20"/>
      <c r="L76" s="20"/>
      <c r="M76" s="20"/>
      <c r="N76" s="20"/>
      <c r="O76" s="20"/>
      <c r="P76" s="20"/>
      <c r="Q76" s="20"/>
      <c r="R76" s="20"/>
      <c r="S76" s="20"/>
      <c r="T76" s="2" t="s">
        <v>829</v>
      </c>
      <c r="U76" s="2" t="s">
        <v>101</v>
      </c>
      <c r="V76" s="2" t="s">
        <v>830</v>
      </c>
      <c r="W76" s="2" t="s">
        <v>831</v>
      </c>
      <c r="X76" s="2" t="s">
        <v>221</v>
      </c>
      <c r="Y76" s="2">
        <v>57</v>
      </c>
      <c r="AE76" s="2" t="str">
        <f>LEFT(X76,3)</f>
        <v>น.3</v>
      </c>
      <c r="AF76" s="2" t="str">
        <f t="shared" si="1"/>
        <v>ทั่วไป</v>
      </c>
      <c r="AG76" s="2" t="str">
        <f>IF(G76="นร.","นร.","ทั่วไป")</f>
        <v>ทั่วไป</v>
      </c>
      <c r="AH76" s="2" t="str">
        <f>IF(J76=2567,"กษ.","ไม่ กษ.")</f>
        <v>ไม่ กษ.</v>
      </c>
      <c r="AI76" s="2" t="str">
        <f>IF(LEFT(H76,9)="พักราชการ","พักราชการ",IF(LEFT(H76,4)="สรก.","สรก.","ปกติ"))</f>
        <v>ปกติ</v>
      </c>
    </row>
    <row r="77" spans="1:35" x14ac:dyDescent="0.35">
      <c r="A77" s="20">
        <v>76</v>
      </c>
      <c r="B77" s="20" t="s">
        <v>7</v>
      </c>
      <c r="C77" s="21" t="s">
        <v>189</v>
      </c>
      <c r="D77" s="22" t="s">
        <v>832</v>
      </c>
      <c r="E77" s="23" t="s">
        <v>833</v>
      </c>
      <c r="F77" s="20" t="s">
        <v>21</v>
      </c>
      <c r="G77" s="20" t="s">
        <v>18</v>
      </c>
      <c r="H77" s="20" t="s">
        <v>17</v>
      </c>
      <c r="I77" s="20"/>
      <c r="J77" s="20">
        <v>2567</v>
      </c>
      <c r="K77" s="20"/>
      <c r="L77" s="20"/>
      <c r="M77" s="20"/>
      <c r="N77" s="20"/>
      <c r="O77" s="20"/>
      <c r="P77" s="20"/>
      <c r="Q77" s="20"/>
      <c r="R77" s="20"/>
      <c r="S77" s="20"/>
      <c r="T77" s="2" t="s">
        <v>834</v>
      </c>
      <c r="U77" s="2" t="s">
        <v>835</v>
      </c>
      <c r="V77" s="2" t="s">
        <v>651</v>
      </c>
      <c r="W77" s="2" t="s">
        <v>836</v>
      </c>
      <c r="X77" s="2" t="s">
        <v>1168</v>
      </c>
      <c r="Y77" s="2">
        <v>60</v>
      </c>
      <c r="AE77" s="2" t="str">
        <f>LEFT(X77,3)</f>
        <v>น.3</v>
      </c>
      <c r="AF77" s="2" t="str">
        <f t="shared" si="1"/>
        <v>ทั่วไป</v>
      </c>
      <c r="AG77" s="2" t="str">
        <f>IF(G77="นร.","นร.","ทั่วไป")</f>
        <v>ทั่วไป</v>
      </c>
      <c r="AH77" s="2" t="str">
        <f>IF(J77=2567,"กษ.","ไม่ กษ.")</f>
        <v>กษ.</v>
      </c>
      <c r="AI77" s="2" t="str">
        <f>IF(LEFT(H77,9)="พักราชการ","พักราชการ",IF(LEFT(H77,4)="สรก.","สรก.","ปกติ"))</f>
        <v>ปกติ</v>
      </c>
    </row>
    <row r="78" spans="1:35" x14ac:dyDescent="0.35">
      <c r="A78" s="20">
        <v>77</v>
      </c>
      <c r="B78" s="20" t="s">
        <v>7</v>
      </c>
      <c r="C78" s="21" t="s">
        <v>232</v>
      </c>
      <c r="D78" s="22" t="s">
        <v>837</v>
      </c>
      <c r="E78" s="23" t="s">
        <v>838</v>
      </c>
      <c r="F78" s="20" t="s">
        <v>16</v>
      </c>
      <c r="G78" s="20" t="s">
        <v>91</v>
      </c>
      <c r="H78" s="20" t="s">
        <v>17</v>
      </c>
      <c r="I78" s="20"/>
      <c r="J78" s="20">
        <v>2567</v>
      </c>
      <c r="K78" s="20"/>
      <c r="L78" s="20"/>
      <c r="M78" s="20"/>
      <c r="N78" s="20"/>
      <c r="O78" s="20"/>
      <c r="P78" s="20"/>
      <c r="Q78" s="20"/>
      <c r="R78" s="20"/>
      <c r="S78" s="20"/>
      <c r="T78" s="2" t="s">
        <v>719</v>
      </c>
      <c r="U78" s="2" t="s">
        <v>266</v>
      </c>
      <c r="V78" s="2" t="s">
        <v>194</v>
      </c>
      <c r="W78" s="2" t="s">
        <v>839</v>
      </c>
      <c r="X78" s="2" t="s">
        <v>277</v>
      </c>
      <c r="Y78" s="2">
        <v>60</v>
      </c>
      <c r="AE78" s="2" t="str">
        <f>LEFT(X78,3)</f>
        <v>น.2</v>
      </c>
      <c r="AF78" s="2" t="str">
        <f t="shared" si="1"/>
        <v>ทั่วไป</v>
      </c>
      <c r="AG78" s="2" t="str">
        <f>IF(G78="นร.","นร.","ทั่วไป")</f>
        <v>ทั่วไป</v>
      </c>
      <c r="AH78" s="2" t="str">
        <f>IF(J78=2567,"กษ.","ไม่ กษ.")</f>
        <v>กษ.</v>
      </c>
      <c r="AI78" s="2" t="str">
        <f>IF(LEFT(H78,9)="พักราชการ","พักราชการ",IF(LEFT(H78,4)="สรก.","สรก.","ปกติ"))</f>
        <v>ปกติ</v>
      </c>
    </row>
    <row r="79" spans="1:35" x14ac:dyDescent="0.35">
      <c r="A79" s="20">
        <v>78</v>
      </c>
      <c r="B79" s="20" t="s">
        <v>7</v>
      </c>
      <c r="C79" s="21" t="s">
        <v>232</v>
      </c>
      <c r="D79" s="22" t="s">
        <v>851</v>
      </c>
      <c r="E79" s="23" t="s">
        <v>852</v>
      </c>
      <c r="F79" s="20" t="s">
        <v>0</v>
      </c>
      <c r="G79" s="20" t="s">
        <v>18</v>
      </c>
      <c r="H79" s="20" t="s">
        <v>17</v>
      </c>
      <c r="I79" s="20"/>
      <c r="J79" s="20">
        <v>2580</v>
      </c>
      <c r="K79" s="20"/>
      <c r="L79" s="20"/>
      <c r="M79" s="20"/>
      <c r="N79" s="20"/>
      <c r="O79" s="20"/>
      <c r="P79" s="20"/>
      <c r="Q79" s="20"/>
      <c r="R79" s="20"/>
      <c r="S79" s="20"/>
      <c r="T79" s="2" t="s">
        <v>853</v>
      </c>
      <c r="U79" s="2" t="s">
        <v>854</v>
      </c>
      <c r="V79" s="2" t="s">
        <v>855</v>
      </c>
      <c r="W79" s="2" t="s">
        <v>856</v>
      </c>
      <c r="X79" s="2" t="s">
        <v>2063</v>
      </c>
      <c r="Y79" s="2">
        <v>47</v>
      </c>
      <c r="AE79" s="2" t="str">
        <f>LEFT(X79,3)</f>
        <v>น.2</v>
      </c>
      <c r="AF79" s="2" t="str">
        <f t="shared" si="1"/>
        <v>ทั่วไป</v>
      </c>
      <c r="AG79" s="2" t="str">
        <f>IF(G79="นร.","นร.","ทั่วไป")</f>
        <v>ทั่วไป</v>
      </c>
      <c r="AH79" s="2" t="str">
        <f>IF(J79=2567,"กษ.","ไม่ กษ.")</f>
        <v>ไม่ กษ.</v>
      </c>
      <c r="AI79" s="2" t="str">
        <f>IF(LEFT(H79,9)="พักราชการ","พักราชการ",IF(LEFT(H79,4)="สรก.","สรก.","ปกติ"))</f>
        <v>ปกติ</v>
      </c>
    </row>
    <row r="80" spans="1:35" x14ac:dyDescent="0.35">
      <c r="A80" s="20">
        <v>79</v>
      </c>
      <c r="B80" s="20" t="s">
        <v>7</v>
      </c>
      <c r="C80" s="21" t="s">
        <v>278</v>
      </c>
      <c r="D80" s="22" t="s">
        <v>415</v>
      </c>
      <c r="E80" s="23" t="s">
        <v>857</v>
      </c>
      <c r="F80" s="20" t="s">
        <v>22</v>
      </c>
      <c r="G80" s="20" t="s">
        <v>91</v>
      </c>
      <c r="H80" s="20" t="s">
        <v>17</v>
      </c>
      <c r="I80" s="20"/>
      <c r="J80" s="20">
        <v>2567</v>
      </c>
      <c r="K80" s="20"/>
      <c r="L80" s="20"/>
      <c r="M80" s="20"/>
      <c r="N80" s="20"/>
      <c r="O80" s="20"/>
      <c r="P80" s="20"/>
      <c r="Q80" s="20"/>
      <c r="R80" s="20"/>
      <c r="S80" s="20"/>
      <c r="T80" s="2" t="s">
        <v>575</v>
      </c>
      <c r="U80" s="2" t="s">
        <v>266</v>
      </c>
      <c r="V80" s="2" t="s">
        <v>194</v>
      </c>
      <c r="W80" s="2" t="s">
        <v>858</v>
      </c>
      <c r="X80" s="2" t="s">
        <v>341</v>
      </c>
      <c r="Y80" s="2">
        <v>60</v>
      </c>
      <c r="AE80" s="2" t="str">
        <f>LEFT(X80,3)</f>
        <v>น.1</v>
      </c>
      <c r="AF80" s="2" t="str">
        <f t="shared" si="1"/>
        <v>ทั่วไป</v>
      </c>
      <c r="AG80" s="2" t="str">
        <f>IF(G80="นร.","นร.","ทั่วไป")</f>
        <v>ทั่วไป</v>
      </c>
      <c r="AH80" s="2" t="str">
        <f>IF(J80=2567,"กษ.","ไม่ กษ.")</f>
        <v>กษ.</v>
      </c>
      <c r="AI80" s="2" t="str">
        <f>IF(LEFT(H80,9)="พักราชการ","พักราชการ",IF(LEFT(H80,4)="สรก.","สรก.","ปกติ"))</f>
        <v>ปกติ</v>
      </c>
    </row>
    <row r="81" spans="1:35" x14ac:dyDescent="0.35">
      <c r="A81" s="20">
        <v>80</v>
      </c>
      <c r="B81" s="20" t="s">
        <v>7</v>
      </c>
      <c r="C81" s="21" t="s">
        <v>278</v>
      </c>
      <c r="D81" s="22" t="s">
        <v>859</v>
      </c>
      <c r="E81" s="23" t="s">
        <v>860</v>
      </c>
      <c r="F81" s="20" t="s">
        <v>16</v>
      </c>
      <c r="G81" s="20" t="s">
        <v>91</v>
      </c>
      <c r="H81" s="20" t="s">
        <v>17</v>
      </c>
      <c r="I81" s="20"/>
      <c r="J81" s="20">
        <v>2567</v>
      </c>
      <c r="K81" s="20"/>
      <c r="L81" s="20"/>
      <c r="M81" s="20"/>
      <c r="N81" s="20"/>
      <c r="O81" s="20"/>
      <c r="P81" s="20"/>
      <c r="Q81" s="20"/>
      <c r="R81" s="20"/>
      <c r="S81" s="20"/>
      <c r="T81" s="2" t="s">
        <v>344</v>
      </c>
      <c r="U81" s="2" t="s">
        <v>308</v>
      </c>
      <c r="V81" s="2" t="s">
        <v>194</v>
      </c>
      <c r="W81" s="2" t="s">
        <v>861</v>
      </c>
      <c r="X81" s="2" t="s">
        <v>312</v>
      </c>
      <c r="Y81" s="2">
        <v>61</v>
      </c>
      <c r="AE81" s="2" t="str">
        <f>LEFT(X81,3)</f>
        <v>น.1</v>
      </c>
      <c r="AF81" s="2" t="str">
        <f t="shared" si="1"/>
        <v>ทั่วไป</v>
      </c>
      <c r="AG81" s="2" t="str">
        <f>IF(G81="นร.","นร.","ทั่วไป")</f>
        <v>ทั่วไป</v>
      </c>
      <c r="AH81" s="2" t="str">
        <f>IF(J81=2567,"กษ.","ไม่ กษ.")</f>
        <v>กษ.</v>
      </c>
      <c r="AI81" s="2" t="str">
        <f>IF(LEFT(H81,9)="พักราชการ","พักราชการ",IF(LEFT(H81,4)="สรก.","สรก.","ปกติ"))</f>
        <v>ปกติ</v>
      </c>
    </row>
    <row r="82" spans="1:35" x14ac:dyDescent="0.35">
      <c r="A82" s="20">
        <v>81</v>
      </c>
      <c r="B82" s="20" t="s">
        <v>7</v>
      </c>
      <c r="C82" s="21" t="s">
        <v>278</v>
      </c>
      <c r="D82" s="22" t="s">
        <v>862</v>
      </c>
      <c r="E82" s="23" t="s">
        <v>863</v>
      </c>
      <c r="F82" s="20" t="s">
        <v>11</v>
      </c>
      <c r="G82" s="20" t="s">
        <v>91</v>
      </c>
      <c r="H82" s="20" t="s">
        <v>17</v>
      </c>
      <c r="I82" s="20"/>
      <c r="J82" s="20">
        <v>2567</v>
      </c>
      <c r="K82" s="20"/>
      <c r="L82" s="20"/>
      <c r="M82" s="20"/>
      <c r="N82" s="20"/>
      <c r="O82" s="20"/>
      <c r="P82" s="20"/>
      <c r="Q82" s="20"/>
      <c r="R82" s="20"/>
      <c r="S82" s="20"/>
      <c r="T82" s="2" t="s">
        <v>864</v>
      </c>
      <c r="U82" s="2" t="s">
        <v>236</v>
      </c>
      <c r="V82" s="2" t="s">
        <v>94</v>
      </c>
      <c r="W82" s="2" t="s">
        <v>865</v>
      </c>
      <c r="X82" s="2" t="s">
        <v>284</v>
      </c>
      <c r="Y82" s="2">
        <v>60</v>
      </c>
      <c r="AE82" s="2" t="str">
        <f>LEFT(X82,3)</f>
        <v>น.1</v>
      </c>
      <c r="AF82" s="2" t="str">
        <f t="shared" si="1"/>
        <v>ทั่วไป</v>
      </c>
      <c r="AG82" s="2" t="str">
        <f>IF(G82="นร.","นร.","ทั่วไป")</f>
        <v>ทั่วไป</v>
      </c>
      <c r="AH82" s="2" t="str">
        <f>IF(J82=2567,"กษ.","ไม่ กษ.")</f>
        <v>กษ.</v>
      </c>
      <c r="AI82" s="2" t="str">
        <f>IF(LEFT(H82,9)="พักราชการ","พักราชการ",IF(LEFT(H82,4)="สรก.","สรก.","ปกติ"))</f>
        <v>ปกติ</v>
      </c>
    </row>
    <row r="83" spans="1:35" x14ac:dyDescent="0.35">
      <c r="A83" s="20">
        <v>82</v>
      </c>
      <c r="B83" s="20" t="s">
        <v>7</v>
      </c>
      <c r="C83" s="21" t="s">
        <v>866</v>
      </c>
      <c r="D83" s="22" t="s">
        <v>867</v>
      </c>
      <c r="E83" s="23" t="s">
        <v>868</v>
      </c>
      <c r="F83" s="20" t="s">
        <v>18</v>
      </c>
      <c r="G83" s="20" t="s">
        <v>205</v>
      </c>
      <c r="H83" s="20" t="s">
        <v>17</v>
      </c>
      <c r="I83" s="20"/>
      <c r="J83" s="20">
        <v>2589</v>
      </c>
      <c r="K83" s="20"/>
      <c r="L83" s="20"/>
      <c r="M83" s="20"/>
      <c r="N83" s="20"/>
      <c r="O83" s="20"/>
      <c r="P83" s="20"/>
      <c r="Q83" s="20"/>
      <c r="R83" s="20"/>
      <c r="S83" s="20"/>
      <c r="T83" s="2" t="s">
        <v>869</v>
      </c>
      <c r="U83" s="2" t="s">
        <v>101</v>
      </c>
      <c r="V83" s="2" t="s">
        <v>870</v>
      </c>
      <c r="W83" s="2" t="s">
        <v>871</v>
      </c>
      <c r="X83" s="2" t="s">
        <v>1240</v>
      </c>
      <c r="Y83" s="2">
        <v>38</v>
      </c>
      <c r="AE83" s="2" t="str">
        <f>LEFT(X83,3)</f>
        <v>น.1</v>
      </c>
      <c r="AF83" s="2" t="str">
        <f t="shared" si="1"/>
        <v>ทั่วไป</v>
      </c>
      <c r="AG83" s="2" t="str">
        <f>IF(G83="นร.","นร.","ทั่วไป")</f>
        <v>ทั่วไป</v>
      </c>
      <c r="AH83" s="2" t="str">
        <f>IF(J83=2567,"กษ.","ไม่ กษ.")</f>
        <v>ไม่ กษ.</v>
      </c>
      <c r="AI83" s="2" t="str">
        <f>IF(LEFT(H83,9)="พักราชการ","พักราชการ",IF(LEFT(H83,4)="สรก.","สรก.","ปกติ"))</f>
        <v>ปกติ</v>
      </c>
    </row>
    <row r="84" spans="1:35" x14ac:dyDescent="0.35">
      <c r="A84" s="20">
        <v>83</v>
      </c>
      <c r="B84" s="20" t="s">
        <v>7</v>
      </c>
      <c r="C84" s="21" t="s">
        <v>866</v>
      </c>
      <c r="D84" s="22" t="s">
        <v>873</v>
      </c>
      <c r="E84" s="23" t="s">
        <v>874</v>
      </c>
      <c r="F84" s="20" t="s">
        <v>18</v>
      </c>
      <c r="G84" s="20" t="s">
        <v>205</v>
      </c>
      <c r="H84" s="20" t="s">
        <v>17</v>
      </c>
      <c r="I84" s="20"/>
      <c r="J84" s="20">
        <v>2583</v>
      </c>
      <c r="K84" s="20"/>
      <c r="L84" s="20"/>
      <c r="M84" s="20"/>
      <c r="N84" s="20"/>
      <c r="O84" s="20"/>
      <c r="P84" s="20"/>
      <c r="Q84" s="20"/>
      <c r="R84" s="20"/>
      <c r="S84" s="20"/>
      <c r="T84" s="2" t="s">
        <v>875</v>
      </c>
      <c r="U84" s="2" t="s">
        <v>101</v>
      </c>
      <c r="V84" s="2" t="s">
        <v>876</v>
      </c>
      <c r="W84" s="2" t="s">
        <v>877</v>
      </c>
      <c r="X84" s="2" t="s">
        <v>540</v>
      </c>
      <c r="Y84" s="2">
        <v>44</v>
      </c>
      <c r="AE84" s="2" t="str">
        <f>LEFT(X84,3)</f>
        <v>น.1</v>
      </c>
      <c r="AF84" s="2" t="str">
        <f t="shared" si="1"/>
        <v>ทั่วไป</v>
      </c>
      <c r="AG84" s="2" t="str">
        <f>IF(G84="นร.","นร.","ทั่วไป")</f>
        <v>ทั่วไป</v>
      </c>
      <c r="AH84" s="2" t="str">
        <f>IF(J84=2567,"กษ.","ไม่ กษ.")</f>
        <v>ไม่ กษ.</v>
      </c>
      <c r="AI84" s="2" t="str">
        <f>IF(LEFT(H84,9)="พักราชการ","พักราชการ",IF(LEFT(H84,4)="สรก.","สรก.","ปกติ"))</f>
        <v>ปกติ</v>
      </c>
    </row>
    <row r="85" spans="1:35" x14ac:dyDescent="0.35">
      <c r="A85" s="20">
        <v>84</v>
      </c>
      <c r="B85" s="20" t="s">
        <v>7</v>
      </c>
      <c r="C85" s="21" t="s">
        <v>278</v>
      </c>
      <c r="D85" s="22" t="s">
        <v>490</v>
      </c>
      <c r="E85" s="23" t="s">
        <v>878</v>
      </c>
      <c r="F85" s="20" t="s">
        <v>8</v>
      </c>
      <c r="G85" s="20" t="s">
        <v>91</v>
      </c>
      <c r="H85" s="20" t="s">
        <v>17</v>
      </c>
      <c r="I85" s="20"/>
      <c r="J85" s="20">
        <v>2567</v>
      </c>
      <c r="K85" s="20"/>
      <c r="L85" s="20"/>
      <c r="M85" s="20"/>
      <c r="N85" s="20"/>
      <c r="O85" s="20"/>
      <c r="P85" s="20"/>
      <c r="Q85" s="20"/>
      <c r="R85" s="20"/>
      <c r="S85" s="20"/>
      <c r="T85" s="2" t="s">
        <v>438</v>
      </c>
      <c r="U85" s="2" t="s">
        <v>879</v>
      </c>
      <c r="V85" s="2" t="s">
        <v>879</v>
      </c>
      <c r="W85" s="2" t="s">
        <v>880</v>
      </c>
      <c r="X85" s="2" t="s">
        <v>291</v>
      </c>
      <c r="Y85" s="2">
        <v>61</v>
      </c>
      <c r="AE85" s="2" t="str">
        <f>LEFT(X85,3)</f>
        <v>น.1</v>
      </c>
      <c r="AF85" s="2" t="str">
        <f t="shared" si="1"/>
        <v>ทั่วไป</v>
      </c>
      <c r="AG85" s="2" t="str">
        <f>IF(G85="นร.","นร.","ทั่วไป")</f>
        <v>ทั่วไป</v>
      </c>
      <c r="AH85" s="2" t="str">
        <f>IF(J85=2567,"กษ.","ไม่ กษ.")</f>
        <v>กษ.</v>
      </c>
      <c r="AI85" s="2" t="str">
        <f>IF(LEFT(H85,9)="พักราชการ","พักราชการ",IF(LEFT(H85,4)="สรก.","สรก.","ปกติ"))</f>
        <v>ปกติ</v>
      </c>
    </row>
    <row r="86" spans="1:35" x14ac:dyDescent="0.35">
      <c r="A86" s="20">
        <v>85</v>
      </c>
      <c r="B86" s="20" t="s">
        <v>7</v>
      </c>
      <c r="C86" s="21" t="s">
        <v>278</v>
      </c>
      <c r="D86" s="22" t="s">
        <v>881</v>
      </c>
      <c r="E86" s="23" t="s">
        <v>882</v>
      </c>
      <c r="F86" s="20" t="s">
        <v>16</v>
      </c>
      <c r="G86" s="20" t="s">
        <v>91</v>
      </c>
      <c r="H86" s="20" t="s">
        <v>17</v>
      </c>
      <c r="I86" s="20"/>
      <c r="J86" s="20">
        <v>2567</v>
      </c>
      <c r="K86" s="20"/>
      <c r="L86" s="20"/>
      <c r="M86" s="20"/>
      <c r="N86" s="20"/>
      <c r="O86" s="20"/>
      <c r="P86" s="20"/>
      <c r="Q86" s="20"/>
      <c r="R86" s="20"/>
      <c r="S86" s="20"/>
      <c r="T86" s="2" t="s">
        <v>716</v>
      </c>
      <c r="U86" s="2" t="s">
        <v>266</v>
      </c>
      <c r="V86" s="2" t="s">
        <v>194</v>
      </c>
      <c r="W86" s="2" t="s">
        <v>850</v>
      </c>
      <c r="X86" s="2" t="s">
        <v>284</v>
      </c>
      <c r="Y86" s="2">
        <v>60</v>
      </c>
      <c r="AE86" s="2" t="str">
        <f>LEFT(X86,3)</f>
        <v>น.1</v>
      </c>
      <c r="AF86" s="2" t="str">
        <f t="shared" si="1"/>
        <v>ทั่วไป</v>
      </c>
      <c r="AG86" s="2" t="str">
        <f>IF(G86="นร.","นร.","ทั่วไป")</f>
        <v>ทั่วไป</v>
      </c>
      <c r="AH86" s="2" t="str">
        <f>IF(J86=2567,"กษ.","ไม่ กษ.")</f>
        <v>กษ.</v>
      </c>
      <c r="AI86" s="2" t="str">
        <f>IF(LEFT(H86,9)="พักราชการ","พักราชการ",IF(LEFT(H86,4)="สรก.","สรก.","ปกติ"))</f>
        <v>ปกติ</v>
      </c>
    </row>
    <row r="87" spans="1:35" x14ac:dyDescent="0.35">
      <c r="A87" s="20">
        <v>86</v>
      </c>
      <c r="B87" s="20" t="s">
        <v>7</v>
      </c>
      <c r="C87" s="21" t="s">
        <v>278</v>
      </c>
      <c r="D87" s="22" t="s">
        <v>883</v>
      </c>
      <c r="E87" s="23" t="s">
        <v>884</v>
      </c>
      <c r="F87" s="20" t="s">
        <v>18</v>
      </c>
      <c r="G87" s="20" t="s">
        <v>91</v>
      </c>
      <c r="H87" s="20" t="s">
        <v>17</v>
      </c>
      <c r="I87" s="20"/>
      <c r="J87" s="20">
        <v>2567</v>
      </c>
      <c r="K87" s="20"/>
      <c r="L87" s="20"/>
      <c r="M87" s="20"/>
      <c r="N87" s="20"/>
      <c r="O87" s="20"/>
      <c r="P87" s="20"/>
      <c r="Q87" s="20"/>
      <c r="R87" s="20"/>
      <c r="S87" s="20"/>
      <c r="T87" s="2" t="s">
        <v>885</v>
      </c>
      <c r="U87" s="2" t="s">
        <v>677</v>
      </c>
      <c r="V87" s="2" t="s">
        <v>886</v>
      </c>
      <c r="W87" s="2" t="s">
        <v>850</v>
      </c>
      <c r="X87" s="2" t="s">
        <v>887</v>
      </c>
      <c r="Y87" s="2">
        <v>60</v>
      </c>
      <c r="AE87" s="2" t="str">
        <f>LEFT(X87,3)</f>
        <v>น.1</v>
      </c>
      <c r="AF87" s="2" t="str">
        <f t="shared" si="1"/>
        <v>ทั่วไป</v>
      </c>
      <c r="AG87" s="2" t="str">
        <f>IF(G87="นร.","นร.","ทั่วไป")</f>
        <v>ทั่วไป</v>
      </c>
      <c r="AH87" s="2" t="str">
        <f>IF(J87=2567,"กษ.","ไม่ กษ.")</f>
        <v>กษ.</v>
      </c>
      <c r="AI87" s="2" t="str">
        <f>IF(LEFT(H87,9)="พักราชการ","พักราชการ",IF(LEFT(H87,4)="สรก.","สรก.","ปกติ"))</f>
        <v>ปกติ</v>
      </c>
    </row>
    <row r="88" spans="1:35" x14ac:dyDescent="0.35">
      <c r="A88" s="20">
        <v>87</v>
      </c>
      <c r="B88" s="20" t="s">
        <v>7</v>
      </c>
      <c r="C88" s="21" t="s">
        <v>278</v>
      </c>
      <c r="D88" s="22" t="s">
        <v>888</v>
      </c>
      <c r="E88" s="23" t="s">
        <v>889</v>
      </c>
      <c r="F88" s="20" t="s">
        <v>16</v>
      </c>
      <c r="G88" s="20" t="s">
        <v>91</v>
      </c>
      <c r="H88" s="20" t="s">
        <v>17</v>
      </c>
      <c r="I88" s="20"/>
      <c r="J88" s="20">
        <v>2567</v>
      </c>
      <c r="K88" s="20"/>
      <c r="L88" s="20"/>
      <c r="M88" s="20"/>
      <c r="N88" s="20"/>
      <c r="O88" s="20"/>
      <c r="P88" s="20"/>
      <c r="Q88" s="20"/>
      <c r="R88" s="20"/>
      <c r="S88" s="20"/>
      <c r="T88" s="2" t="s">
        <v>890</v>
      </c>
      <c r="U88" s="2" t="s">
        <v>762</v>
      </c>
      <c r="V88" s="2" t="s">
        <v>319</v>
      </c>
      <c r="W88" s="2" t="s">
        <v>298</v>
      </c>
      <c r="X88" s="2" t="s">
        <v>379</v>
      </c>
      <c r="Y88" s="2">
        <v>60</v>
      </c>
      <c r="AE88" s="2" t="str">
        <f>LEFT(X88,3)</f>
        <v>น.1</v>
      </c>
      <c r="AF88" s="2" t="str">
        <f t="shared" si="1"/>
        <v>ทั่วไป</v>
      </c>
      <c r="AG88" s="2" t="str">
        <f>IF(G88="นร.","นร.","ทั่วไป")</f>
        <v>ทั่วไป</v>
      </c>
      <c r="AH88" s="2" t="str">
        <f>IF(J88=2567,"กษ.","ไม่ กษ.")</f>
        <v>กษ.</v>
      </c>
      <c r="AI88" s="2" t="str">
        <f>IF(LEFT(H88,9)="พักราชการ","พักราชการ",IF(LEFT(H88,4)="สรก.","สรก.","ปกติ"))</f>
        <v>ปกติ</v>
      </c>
    </row>
    <row r="89" spans="1:35" x14ac:dyDescent="0.35">
      <c r="A89" s="20">
        <v>88</v>
      </c>
      <c r="B89" s="20" t="s">
        <v>7</v>
      </c>
      <c r="C89" s="21" t="s">
        <v>278</v>
      </c>
      <c r="D89" s="22" t="s">
        <v>891</v>
      </c>
      <c r="E89" s="23" t="s">
        <v>892</v>
      </c>
      <c r="F89" s="20" t="s">
        <v>34</v>
      </c>
      <c r="G89" s="20" t="s">
        <v>91</v>
      </c>
      <c r="H89" s="20" t="s">
        <v>17</v>
      </c>
      <c r="I89" s="20"/>
      <c r="J89" s="20">
        <v>2567</v>
      </c>
      <c r="K89" s="20"/>
      <c r="L89" s="20"/>
      <c r="M89" s="20"/>
      <c r="N89" s="20"/>
      <c r="O89" s="20"/>
      <c r="P89" s="20"/>
      <c r="Q89" s="20"/>
      <c r="R89" s="20"/>
      <c r="S89" s="20"/>
      <c r="T89" s="2" t="s">
        <v>280</v>
      </c>
      <c r="U89" s="2" t="s">
        <v>893</v>
      </c>
      <c r="V89" s="2" t="s">
        <v>894</v>
      </c>
      <c r="W89" s="2" t="s">
        <v>895</v>
      </c>
      <c r="X89" s="2" t="s">
        <v>406</v>
      </c>
      <c r="Y89" s="2">
        <v>60</v>
      </c>
      <c r="AE89" s="2" t="str">
        <f>LEFT(X89,3)</f>
        <v>น.1</v>
      </c>
      <c r="AF89" s="2" t="str">
        <f t="shared" si="1"/>
        <v>ทั่วไป</v>
      </c>
      <c r="AG89" s="2" t="str">
        <f>IF(G89="นร.","นร.","ทั่วไป")</f>
        <v>ทั่วไป</v>
      </c>
      <c r="AH89" s="2" t="str">
        <f>IF(J89=2567,"กษ.","ไม่ กษ.")</f>
        <v>กษ.</v>
      </c>
      <c r="AI89" s="2" t="str">
        <f>IF(LEFT(H89,9)="พักราชการ","พักราชการ",IF(LEFT(H89,4)="สรก.","สรก.","ปกติ"))</f>
        <v>ปกติ</v>
      </c>
    </row>
    <row r="90" spans="1:35" x14ac:dyDescent="0.35">
      <c r="A90" s="20">
        <v>89</v>
      </c>
      <c r="B90" s="20" t="s">
        <v>7</v>
      </c>
      <c r="C90" s="21" t="s">
        <v>285</v>
      </c>
      <c r="D90" s="22" t="s">
        <v>896</v>
      </c>
      <c r="E90" s="23" t="s">
        <v>897</v>
      </c>
      <c r="F90" s="20" t="s">
        <v>16</v>
      </c>
      <c r="G90" s="20" t="s">
        <v>91</v>
      </c>
      <c r="H90" s="20" t="s">
        <v>17</v>
      </c>
      <c r="I90" s="20"/>
      <c r="J90" s="20">
        <v>2567</v>
      </c>
      <c r="K90" s="20"/>
      <c r="L90" s="20"/>
      <c r="M90" s="20"/>
      <c r="N90" s="20"/>
      <c r="O90" s="20"/>
      <c r="P90" s="20"/>
      <c r="Q90" s="20"/>
      <c r="R90" s="20"/>
      <c r="S90" s="20"/>
      <c r="T90" s="2" t="s">
        <v>898</v>
      </c>
      <c r="U90" s="2" t="s">
        <v>266</v>
      </c>
      <c r="V90" s="2" t="s">
        <v>194</v>
      </c>
      <c r="W90" s="2" t="s">
        <v>298</v>
      </c>
      <c r="X90" s="2" t="s">
        <v>365</v>
      </c>
      <c r="Y90" s="2">
        <v>60</v>
      </c>
      <c r="AE90" s="2" t="str">
        <f>LEFT(X90,3)</f>
        <v>น.1</v>
      </c>
      <c r="AF90" s="2" t="str">
        <f t="shared" si="1"/>
        <v>ทั่วไป</v>
      </c>
      <c r="AG90" s="2" t="str">
        <f>IF(G90="นร.","นร.","ทั่วไป")</f>
        <v>ทั่วไป</v>
      </c>
      <c r="AH90" s="2" t="str">
        <f>IF(J90=2567,"กษ.","ไม่ กษ.")</f>
        <v>กษ.</v>
      </c>
      <c r="AI90" s="2" t="str">
        <f>IF(LEFT(H90,9)="พักราชการ","พักราชการ",IF(LEFT(H90,4)="สรก.","สรก.","ปกติ"))</f>
        <v>ปกติ</v>
      </c>
    </row>
    <row r="91" spans="1:35" x14ac:dyDescent="0.35">
      <c r="A91" s="20">
        <v>90</v>
      </c>
      <c r="B91" s="20" t="s">
        <v>7</v>
      </c>
      <c r="C91" s="21" t="s">
        <v>285</v>
      </c>
      <c r="D91" s="22" t="s">
        <v>899</v>
      </c>
      <c r="E91" s="23" t="s">
        <v>900</v>
      </c>
      <c r="F91" s="20" t="s">
        <v>8</v>
      </c>
      <c r="G91" s="20" t="s">
        <v>224</v>
      </c>
      <c r="H91" s="20" t="s">
        <v>17</v>
      </c>
      <c r="I91" s="20"/>
      <c r="J91" s="20">
        <v>2567</v>
      </c>
      <c r="K91" s="20"/>
      <c r="L91" s="20"/>
      <c r="M91" s="20"/>
      <c r="N91" s="20"/>
      <c r="O91" s="20"/>
      <c r="P91" s="20"/>
      <c r="Q91" s="20"/>
      <c r="R91" s="20"/>
      <c r="S91" s="20"/>
      <c r="T91" s="2" t="s">
        <v>901</v>
      </c>
      <c r="U91" s="2" t="s">
        <v>576</v>
      </c>
      <c r="V91" s="2" t="s">
        <v>94</v>
      </c>
      <c r="W91" s="2" t="s">
        <v>298</v>
      </c>
      <c r="X91" s="2" t="s">
        <v>406</v>
      </c>
      <c r="Y91" s="2">
        <v>60</v>
      </c>
      <c r="AE91" s="2" t="str">
        <f>LEFT(X91,3)</f>
        <v>น.1</v>
      </c>
      <c r="AF91" s="2" t="str">
        <f t="shared" si="1"/>
        <v>ทั่วไป</v>
      </c>
      <c r="AG91" s="2" t="str">
        <f>IF(G91="นร.","นร.","ทั่วไป")</f>
        <v>ทั่วไป</v>
      </c>
      <c r="AH91" s="2" t="str">
        <f>IF(J91=2567,"กษ.","ไม่ กษ.")</f>
        <v>กษ.</v>
      </c>
      <c r="AI91" s="2" t="str">
        <f>IF(LEFT(H91,9)="พักราชการ","พักราชการ",IF(LEFT(H91,4)="สรก.","สรก.","ปกติ"))</f>
        <v>ปกติ</v>
      </c>
    </row>
    <row r="92" spans="1:35" x14ac:dyDescent="0.35">
      <c r="A92" s="20">
        <v>91</v>
      </c>
      <c r="B92" s="20" t="s">
        <v>7</v>
      </c>
      <c r="C92" s="21" t="s">
        <v>285</v>
      </c>
      <c r="D92" s="22" t="s">
        <v>902</v>
      </c>
      <c r="E92" s="23" t="s">
        <v>903</v>
      </c>
      <c r="F92" s="20" t="s">
        <v>18</v>
      </c>
      <c r="G92" s="20" t="s">
        <v>91</v>
      </c>
      <c r="H92" s="20" t="s">
        <v>17</v>
      </c>
      <c r="I92" s="20"/>
      <c r="J92" s="20">
        <v>2567</v>
      </c>
      <c r="K92" s="20"/>
      <c r="L92" s="20"/>
      <c r="M92" s="20"/>
      <c r="N92" s="20"/>
      <c r="O92" s="20"/>
      <c r="P92" s="20"/>
      <c r="Q92" s="20"/>
      <c r="R92" s="20"/>
      <c r="S92" s="20"/>
      <c r="T92" s="2" t="s">
        <v>904</v>
      </c>
      <c r="U92" s="2" t="s">
        <v>266</v>
      </c>
      <c r="V92" s="2" t="s">
        <v>200</v>
      </c>
      <c r="W92" s="2" t="s">
        <v>298</v>
      </c>
      <c r="X92" s="2" t="s">
        <v>341</v>
      </c>
      <c r="Y92" s="2">
        <v>60</v>
      </c>
      <c r="AE92" s="2" t="str">
        <f>LEFT(X92,3)</f>
        <v>น.1</v>
      </c>
      <c r="AF92" s="2" t="str">
        <f t="shared" si="1"/>
        <v>ทั่วไป</v>
      </c>
      <c r="AG92" s="2" t="str">
        <f>IF(G92="นร.","นร.","ทั่วไป")</f>
        <v>ทั่วไป</v>
      </c>
      <c r="AH92" s="2" t="str">
        <f>IF(J92=2567,"กษ.","ไม่ กษ.")</f>
        <v>กษ.</v>
      </c>
      <c r="AI92" s="2" t="str">
        <f>IF(LEFT(H92,9)="พักราชการ","พักราชการ",IF(LEFT(H92,4)="สรก.","สรก.","ปกติ"))</f>
        <v>ปกติ</v>
      </c>
    </row>
    <row r="93" spans="1:35" x14ac:dyDescent="0.35">
      <c r="A93" s="20">
        <v>92</v>
      </c>
      <c r="B93" s="20" t="s">
        <v>7</v>
      </c>
      <c r="C93" s="21" t="s">
        <v>285</v>
      </c>
      <c r="D93" s="22" t="s">
        <v>905</v>
      </c>
      <c r="E93" s="23" t="s">
        <v>906</v>
      </c>
      <c r="F93" s="20" t="s">
        <v>8</v>
      </c>
      <c r="G93" s="20" t="s">
        <v>91</v>
      </c>
      <c r="H93" s="20" t="s">
        <v>17</v>
      </c>
      <c r="I93" s="20"/>
      <c r="J93" s="20">
        <v>2567</v>
      </c>
      <c r="K93" s="20"/>
      <c r="L93" s="20"/>
      <c r="M93" s="20"/>
      <c r="N93" s="20"/>
      <c r="O93" s="20"/>
      <c r="P93" s="20"/>
      <c r="Q93" s="20"/>
      <c r="R93" s="20"/>
      <c r="S93" s="20"/>
      <c r="T93" s="2" t="s">
        <v>907</v>
      </c>
      <c r="U93" s="2" t="s">
        <v>576</v>
      </c>
      <c r="V93" s="2" t="s">
        <v>94</v>
      </c>
      <c r="W93" s="2" t="s">
        <v>298</v>
      </c>
      <c r="X93" s="2" t="s">
        <v>908</v>
      </c>
      <c r="Y93" s="2">
        <v>60</v>
      </c>
      <c r="AE93" s="2" t="str">
        <f>LEFT(X93,3)</f>
        <v>น.1</v>
      </c>
      <c r="AF93" s="2" t="str">
        <f t="shared" si="1"/>
        <v>ทั่วไป</v>
      </c>
      <c r="AG93" s="2" t="str">
        <f>IF(G93="นร.","นร.","ทั่วไป")</f>
        <v>ทั่วไป</v>
      </c>
      <c r="AH93" s="2" t="str">
        <f>IF(J93=2567,"กษ.","ไม่ กษ.")</f>
        <v>กษ.</v>
      </c>
      <c r="AI93" s="2" t="str">
        <f>IF(LEFT(H93,9)="พักราชการ","พักราชการ",IF(LEFT(H93,4)="สรก.","สรก.","ปกติ"))</f>
        <v>ปกติ</v>
      </c>
    </row>
    <row r="94" spans="1:35" x14ac:dyDescent="0.35">
      <c r="A94" s="20">
        <v>93</v>
      </c>
      <c r="B94" s="20" t="s">
        <v>7</v>
      </c>
      <c r="C94" s="21" t="s">
        <v>285</v>
      </c>
      <c r="D94" s="22" t="s">
        <v>909</v>
      </c>
      <c r="E94" s="23" t="s">
        <v>910</v>
      </c>
      <c r="F94" s="20" t="s">
        <v>16</v>
      </c>
      <c r="G94" s="20" t="s">
        <v>224</v>
      </c>
      <c r="H94" s="20" t="s">
        <v>17</v>
      </c>
      <c r="I94" s="20"/>
      <c r="J94" s="20">
        <v>2567</v>
      </c>
      <c r="K94" s="20"/>
      <c r="L94" s="20"/>
      <c r="M94" s="20"/>
      <c r="N94" s="20"/>
      <c r="O94" s="20"/>
      <c r="P94" s="20"/>
      <c r="Q94" s="20"/>
      <c r="R94" s="20"/>
      <c r="S94" s="20"/>
      <c r="T94" s="2" t="s">
        <v>344</v>
      </c>
      <c r="U94" s="2" t="s">
        <v>193</v>
      </c>
      <c r="V94" s="2" t="s">
        <v>194</v>
      </c>
      <c r="W94" s="2" t="s">
        <v>911</v>
      </c>
      <c r="X94" s="2" t="s">
        <v>299</v>
      </c>
      <c r="Y94" s="2">
        <v>61</v>
      </c>
      <c r="AE94" s="2" t="str">
        <f>LEFT(X94,3)</f>
        <v>น.1</v>
      </c>
      <c r="AF94" s="2" t="str">
        <f t="shared" si="1"/>
        <v>ทั่วไป</v>
      </c>
      <c r="AG94" s="2" t="str">
        <f>IF(G94="นร.","นร.","ทั่วไป")</f>
        <v>ทั่วไป</v>
      </c>
      <c r="AH94" s="2" t="str">
        <f>IF(J94=2567,"กษ.","ไม่ กษ.")</f>
        <v>กษ.</v>
      </c>
      <c r="AI94" s="2" t="str">
        <f>IF(LEFT(H94,9)="พักราชการ","พักราชการ",IF(LEFT(H94,4)="สรก.","สรก.","ปกติ"))</f>
        <v>ปกติ</v>
      </c>
    </row>
    <row r="95" spans="1:35" x14ac:dyDescent="0.35">
      <c r="A95" s="20">
        <v>94</v>
      </c>
      <c r="B95" s="20" t="s">
        <v>7</v>
      </c>
      <c r="C95" s="21" t="s">
        <v>285</v>
      </c>
      <c r="D95" s="22" t="s">
        <v>912</v>
      </c>
      <c r="E95" s="23" t="s">
        <v>913</v>
      </c>
      <c r="F95" s="20" t="s">
        <v>16</v>
      </c>
      <c r="G95" s="20" t="s">
        <v>91</v>
      </c>
      <c r="H95" s="20" t="s">
        <v>17</v>
      </c>
      <c r="I95" s="20"/>
      <c r="J95" s="20">
        <v>2567</v>
      </c>
      <c r="K95" s="20"/>
      <c r="L95" s="20"/>
      <c r="M95" s="20"/>
      <c r="N95" s="20"/>
      <c r="O95" s="20"/>
      <c r="P95" s="20"/>
      <c r="Q95" s="20"/>
      <c r="R95" s="20"/>
      <c r="S95" s="20"/>
      <c r="T95" s="2" t="s">
        <v>914</v>
      </c>
      <c r="U95" s="2" t="s">
        <v>266</v>
      </c>
      <c r="V95" s="2" t="s">
        <v>194</v>
      </c>
      <c r="W95" s="2" t="s">
        <v>298</v>
      </c>
      <c r="X95" s="2" t="s">
        <v>299</v>
      </c>
      <c r="Y95" s="2">
        <v>60</v>
      </c>
      <c r="AE95" s="2" t="str">
        <f>LEFT(X95,3)</f>
        <v>น.1</v>
      </c>
      <c r="AF95" s="2" t="str">
        <f t="shared" si="1"/>
        <v>ทั่วไป</v>
      </c>
      <c r="AG95" s="2" t="str">
        <f>IF(G95="นร.","นร.","ทั่วไป")</f>
        <v>ทั่วไป</v>
      </c>
      <c r="AH95" s="2" t="str">
        <f>IF(J95=2567,"กษ.","ไม่ กษ.")</f>
        <v>กษ.</v>
      </c>
      <c r="AI95" s="2" t="str">
        <f>IF(LEFT(H95,9)="พักราชการ","พักราชการ",IF(LEFT(H95,4)="สรก.","สรก.","ปกติ"))</f>
        <v>ปกติ</v>
      </c>
    </row>
    <row r="96" spans="1:35" x14ac:dyDescent="0.35">
      <c r="A96" s="20">
        <v>95</v>
      </c>
      <c r="B96" s="20" t="s">
        <v>7</v>
      </c>
      <c r="C96" s="21" t="s">
        <v>285</v>
      </c>
      <c r="D96" s="22" t="s">
        <v>915</v>
      </c>
      <c r="E96" s="23" t="s">
        <v>916</v>
      </c>
      <c r="F96" s="20" t="s">
        <v>16</v>
      </c>
      <c r="G96" s="20" t="s">
        <v>91</v>
      </c>
      <c r="H96" s="20" t="s">
        <v>17</v>
      </c>
      <c r="I96" s="20"/>
      <c r="J96" s="20">
        <v>2567</v>
      </c>
      <c r="K96" s="20"/>
      <c r="L96" s="20"/>
      <c r="M96" s="20"/>
      <c r="N96" s="20"/>
      <c r="O96" s="20"/>
      <c r="P96" s="20"/>
      <c r="Q96" s="20"/>
      <c r="R96" s="20"/>
      <c r="S96" s="20"/>
      <c r="T96" s="2" t="s">
        <v>917</v>
      </c>
      <c r="U96" s="2" t="s">
        <v>199</v>
      </c>
      <c r="V96" s="2" t="s">
        <v>200</v>
      </c>
      <c r="W96" s="2" t="s">
        <v>298</v>
      </c>
      <c r="X96" s="2" t="s">
        <v>284</v>
      </c>
      <c r="Y96" s="2">
        <v>60</v>
      </c>
      <c r="AE96" s="2" t="str">
        <f>LEFT(X96,3)</f>
        <v>น.1</v>
      </c>
      <c r="AF96" s="2" t="str">
        <f t="shared" si="1"/>
        <v>ทั่วไป</v>
      </c>
      <c r="AG96" s="2" t="str">
        <f>IF(G96="นร.","นร.","ทั่วไป")</f>
        <v>ทั่วไป</v>
      </c>
      <c r="AH96" s="2" t="str">
        <f>IF(J96=2567,"กษ.","ไม่ กษ.")</f>
        <v>กษ.</v>
      </c>
      <c r="AI96" s="2" t="str">
        <f>IF(LEFT(H96,9)="พักราชการ","พักราชการ",IF(LEFT(H96,4)="สรก.","สรก.","ปกติ"))</f>
        <v>ปกติ</v>
      </c>
    </row>
    <row r="97" spans="1:35" x14ac:dyDescent="0.35">
      <c r="A97" s="20">
        <v>96</v>
      </c>
      <c r="B97" s="20" t="s">
        <v>7</v>
      </c>
      <c r="C97" s="21" t="s">
        <v>285</v>
      </c>
      <c r="D97" s="22" t="s">
        <v>918</v>
      </c>
      <c r="E97" s="23" t="s">
        <v>919</v>
      </c>
      <c r="F97" s="20" t="s">
        <v>16</v>
      </c>
      <c r="G97" s="20" t="s">
        <v>91</v>
      </c>
      <c r="H97" s="20" t="s">
        <v>17</v>
      </c>
      <c r="I97" s="20"/>
      <c r="J97" s="20">
        <v>2567</v>
      </c>
      <c r="K97" s="20"/>
      <c r="L97" s="20"/>
      <c r="M97" s="20"/>
      <c r="N97" s="20"/>
      <c r="O97" s="20"/>
      <c r="P97" s="20"/>
      <c r="Q97" s="20"/>
      <c r="R97" s="20"/>
      <c r="S97" s="20"/>
      <c r="T97" s="2" t="s">
        <v>920</v>
      </c>
      <c r="U97" s="2" t="s">
        <v>921</v>
      </c>
      <c r="V97" s="2" t="s">
        <v>180</v>
      </c>
      <c r="W97" s="2" t="s">
        <v>95</v>
      </c>
      <c r="X97" s="2" t="s">
        <v>402</v>
      </c>
      <c r="Y97" s="2">
        <v>60</v>
      </c>
      <c r="AE97" s="2" t="str">
        <f>LEFT(X97,3)</f>
        <v>น.1</v>
      </c>
      <c r="AF97" s="2" t="str">
        <f t="shared" si="1"/>
        <v>ทั่วไป</v>
      </c>
      <c r="AG97" s="2" t="str">
        <f>IF(G97="นร.","นร.","ทั่วไป")</f>
        <v>ทั่วไป</v>
      </c>
      <c r="AH97" s="2" t="str">
        <f>IF(J97=2567,"กษ.","ไม่ กษ.")</f>
        <v>กษ.</v>
      </c>
      <c r="AI97" s="2" t="str">
        <f>IF(LEFT(H97,9)="พักราชการ","พักราชการ",IF(LEFT(H97,4)="สรก.","สรก.","ปกติ"))</f>
        <v>ปกติ</v>
      </c>
    </row>
    <row r="98" spans="1:35" x14ac:dyDescent="0.35">
      <c r="A98" s="20">
        <v>97</v>
      </c>
      <c r="B98" s="20" t="s">
        <v>7</v>
      </c>
      <c r="C98" s="21" t="s">
        <v>285</v>
      </c>
      <c r="D98" s="22" t="s">
        <v>922</v>
      </c>
      <c r="E98" s="23" t="s">
        <v>923</v>
      </c>
      <c r="F98" s="20" t="s">
        <v>19</v>
      </c>
      <c r="G98" s="20" t="s">
        <v>91</v>
      </c>
      <c r="H98" s="20" t="s">
        <v>17</v>
      </c>
      <c r="I98" s="20"/>
      <c r="J98" s="20">
        <v>2567</v>
      </c>
      <c r="K98" s="20"/>
      <c r="L98" s="20"/>
      <c r="M98" s="20"/>
      <c r="N98" s="20"/>
      <c r="O98" s="20"/>
      <c r="P98" s="20"/>
      <c r="Q98" s="20"/>
      <c r="R98" s="20"/>
      <c r="S98" s="20"/>
      <c r="T98" s="2" t="s">
        <v>924</v>
      </c>
      <c r="U98" s="2" t="s">
        <v>266</v>
      </c>
      <c r="V98" s="2" t="s">
        <v>925</v>
      </c>
      <c r="W98" s="2" t="s">
        <v>926</v>
      </c>
      <c r="X98" s="2" t="s">
        <v>372</v>
      </c>
      <c r="Y98" s="2">
        <v>60</v>
      </c>
      <c r="AE98" s="2" t="str">
        <f>LEFT(X98,3)</f>
        <v>น.1</v>
      </c>
      <c r="AF98" s="2" t="str">
        <f t="shared" si="1"/>
        <v>ทั่วไป</v>
      </c>
      <c r="AG98" s="2" t="str">
        <f>IF(G98="นร.","นร.","ทั่วไป")</f>
        <v>ทั่วไป</v>
      </c>
      <c r="AH98" s="2" t="str">
        <f>IF(J98=2567,"กษ.","ไม่ กษ.")</f>
        <v>กษ.</v>
      </c>
      <c r="AI98" s="2" t="str">
        <f>IF(LEFT(H98,9)="พักราชการ","พักราชการ",IF(LEFT(H98,4)="สรก.","สรก.","ปกติ"))</f>
        <v>ปกติ</v>
      </c>
    </row>
    <row r="99" spans="1:35" x14ac:dyDescent="0.35">
      <c r="A99" s="20">
        <v>98</v>
      </c>
      <c r="B99" s="20" t="s">
        <v>7</v>
      </c>
      <c r="C99" s="21" t="s">
        <v>285</v>
      </c>
      <c r="D99" s="22" t="s">
        <v>927</v>
      </c>
      <c r="E99" s="23" t="s">
        <v>928</v>
      </c>
      <c r="F99" s="20" t="s">
        <v>11</v>
      </c>
      <c r="G99" s="20" t="s">
        <v>91</v>
      </c>
      <c r="H99" s="20" t="s">
        <v>17</v>
      </c>
      <c r="I99" s="20"/>
      <c r="J99" s="20">
        <v>2567</v>
      </c>
      <c r="K99" s="20"/>
      <c r="L99" s="20"/>
      <c r="M99" s="20"/>
      <c r="N99" s="20"/>
      <c r="O99" s="20"/>
      <c r="P99" s="20"/>
      <c r="Q99" s="20"/>
      <c r="R99" s="20"/>
      <c r="S99" s="20"/>
      <c r="T99" s="2" t="s">
        <v>929</v>
      </c>
      <c r="U99" s="2" t="s">
        <v>386</v>
      </c>
      <c r="V99" s="2" t="s">
        <v>180</v>
      </c>
      <c r="W99" s="2" t="s">
        <v>298</v>
      </c>
      <c r="X99" s="2" t="s">
        <v>291</v>
      </c>
      <c r="Y99" s="2">
        <v>61</v>
      </c>
      <c r="AE99" s="2" t="str">
        <f>LEFT(X99,3)</f>
        <v>น.1</v>
      </c>
      <c r="AF99" s="2" t="str">
        <f t="shared" si="1"/>
        <v>ทั่วไป</v>
      </c>
      <c r="AG99" s="2" t="str">
        <f>IF(G99="นร.","นร.","ทั่วไป")</f>
        <v>ทั่วไป</v>
      </c>
      <c r="AH99" s="2" t="str">
        <f>IF(J99=2567,"กษ.","ไม่ กษ.")</f>
        <v>กษ.</v>
      </c>
      <c r="AI99" s="2" t="str">
        <f>IF(LEFT(H99,9)="พักราชการ","พักราชการ",IF(LEFT(H99,4)="สรก.","สรก.","ปกติ"))</f>
        <v>ปกติ</v>
      </c>
    </row>
    <row r="100" spans="1:35" x14ac:dyDescent="0.35">
      <c r="A100" s="20">
        <v>99</v>
      </c>
      <c r="B100" s="20" t="s">
        <v>7</v>
      </c>
      <c r="C100" s="21" t="s">
        <v>285</v>
      </c>
      <c r="D100" s="22" t="s">
        <v>930</v>
      </c>
      <c r="E100" s="23" t="s">
        <v>931</v>
      </c>
      <c r="F100" s="20" t="s">
        <v>5</v>
      </c>
      <c r="G100" s="20" t="s">
        <v>224</v>
      </c>
      <c r="H100" s="20" t="s">
        <v>17</v>
      </c>
      <c r="I100" s="20"/>
      <c r="J100" s="20">
        <v>2567</v>
      </c>
      <c r="K100" s="20"/>
      <c r="L100" s="20"/>
      <c r="M100" s="20"/>
      <c r="N100" s="20"/>
      <c r="O100" s="20"/>
      <c r="P100" s="20"/>
      <c r="Q100" s="20"/>
      <c r="R100" s="20"/>
      <c r="S100" s="20"/>
      <c r="T100" s="2" t="s">
        <v>932</v>
      </c>
      <c r="U100" s="2" t="s">
        <v>266</v>
      </c>
      <c r="V100" s="2" t="s">
        <v>194</v>
      </c>
      <c r="W100" s="2" t="s">
        <v>298</v>
      </c>
      <c r="X100" s="2" t="s">
        <v>460</v>
      </c>
      <c r="Y100" s="2">
        <v>60</v>
      </c>
      <c r="AE100" s="2" t="str">
        <f>LEFT(X100,3)</f>
        <v>น.1</v>
      </c>
      <c r="AF100" s="2" t="str">
        <f t="shared" si="1"/>
        <v>ทั่วไป</v>
      </c>
      <c r="AG100" s="2" t="str">
        <f>IF(G100="นร.","นร.","ทั่วไป")</f>
        <v>ทั่วไป</v>
      </c>
      <c r="AH100" s="2" t="str">
        <f>IF(J100=2567,"กษ.","ไม่ กษ.")</f>
        <v>กษ.</v>
      </c>
      <c r="AI100" s="2" t="str">
        <f>IF(LEFT(H100,9)="พักราชการ","พักราชการ",IF(LEFT(H100,4)="สรก.","สรก.","ปกติ"))</f>
        <v>ปกติ</v>
      </c>
    </row>
    <row r="101" spans="1:35" x14ac:dyDescent="0.35">
      <c r="A101" s="20">
        <v>100</v>
      </c>
      <c r="B101" s="20" t="s">
        <v>7</v>
      </c>
      <c r="C101" s="21" t="s">
        <v>285</v>
      </c>
      <c r="D101" s="22" t="s">
        <v>933</v>
      </c>
      <c r="E101" s="23" t="s">
        <v>934</v>
      </c>
      <c r="F101" s="20" t="s">
        <v>16</v>
      </c>
      <c r="G101" s="20" t="s">
        <v>91</v>
      </c>
      <c r="H101" s="20" t="s">
        <v>17</v>
      </c>
      <c r="I101" s="20"/>
      <c r="J101" s="20">
        <v>2567</v>
      </c>
      <c r="K101" s="20"/>
      <c r="L101" s="20"/>
      <c r="M101" s="20"/>
      <c r="N101" s="20"/>
      <c r="O101" s="20"/>
      <c r="P101" s="20"/>
      <c r="Q101" s="20"/>
      <c r="R101" s="20"/>
      <c r="S101" s="20"/>
      <c r="T101" s="2" t="s">
        <v>935</v>
      </c>
      <c r="U101" s="2" t="s">
        <v>778</v>
      </c>
      <c r="V101" s="2" t="s">
        <v>174</v>
      </c>
      <c r="W101" s="2" t="s">
        <v>298</v>
      </c>
      <c r="X101" s="2" t="s">
        <v>406</v>
      </c>
      <c r="Y101" s="2">
        <v>60</v>
      </c>
      <c r="AE101" s="2" t="str">
        <f>LEFT(X101,3)</f>
        <v>น.1</v>
      </c>
      <c r="AF101" s="2" t="str">
        <f t="shared" si="1"/>
        <v>ทั่วไป</v>
      </c>
      <c r="AG101" s="2" t="str">
        <f>IF(G101="นร.","นร.","ทั่วไป")</f>
        <v>ทั่วไป</v>
      </c>
      <c r="AH101" s="2" t="str">
        <f>IF(J101=2567,"กษ.","ไม่ กษ.")</f>
        <v>กษ.</v>
      </c>
      <c r="AI101" s="2" t="str">
        <f>IF(LEFT(H101,9)="พักราชการ","พักราชการ",IF(LEFT(H101,4)="สรก.","สรก.","ปกติ"))</f>
        <v>ปกติ</v>
      </c>
    </row>
    <row r="102" spans="1:35" x14ac:dyDescent="0.35">
      <c r="A102" s="20">
        <v>101</v>
      </c>
      <c r="B102" s="20" t="s">
        <v>7</v>
      </c>
      <c r="C102" s="21" t="s">
        <v>285</v>
      </c>
      <c r="D102" s="22" t="s">
        <v>936</v>
      </c>
      <c r="E102" s="23" t="s">
        <v>937</v>
      </c>
      <c r="F102" s="20" t="s">
        <v>5</v>
      </c>
      <c r="G102" s="20" t="s">
        <v>91</v>
      </c>
      <c r="H102" s="20" t="s">
        <v>17</v>
      </c>
      <c r="I102" s="20"/>
      <c r="J102" s="20">
        <v>2567</v>
      </c>
      <c r="K102" s="20"/>
      <c r="L102" s="20"/>
      <c r="M102" s="20"/>
      <c r="N102" s="20"/>
      <c r="O102" s="20"/>
      <c r="P102" s="20"/>
      <c r="Q102" s="20"/>
      <c r="R102" s="20"/>
      <c r="S102" s="20"/>
      <c r="T102" s="2" t="s">
        <v>938</v>
      </c>
      <c r="U102" s="2" t="s">
        <v>939</v>
      </c>
      <c r="V102" s="2" t="s">
        <v>94</v>
      </c>
      <c r="W102" s="2" t="s">
        <v>298</v>
      </c>
      <c r="X102" s="2" t="s">
        <v>379</v>
      </c>
      <c r="Y102" s="2">
        <v>60</v>
      </c>
      <c r="AE102" s="2" t="str">
        <f>LEFT(X102,3)</f>
        <v>น.1</v>
      </c>
      <c r="AF102" s="2" t="str">
        <f t="shared" si="1"/>
        <v>ทั่วไป</v>
      </c>
      <c r="AG102" s="2" t="str">
        <f>IF(G102="นร.","นร.","ทั่วไป")</f>
        <v>ทั่วไป</v>
      </c>
      <c r="AH102" s="2" t="str">
        <f>IF(J102=2567,"กษ.","ไม่ กษ.")</f>
        <v>กษ.</v>
      </c>
      <c r="AI102" s="2" t="str">
        <f>IF(LEFT(H102,9)="พักราชการ","พักราชการ",IF(LEFT(H102,4)="สรก.","สรก.","ปกติ"))</f>
        <v>ปกติ</v>
      </c>
    </row>
    <row r="103" spans="1:35" x14ac:dyDescent="0.35">
      <c r="A103" s="20">
        <v>102</v>
      </c>
      <c r="B103" s="20" t="s">
        <v>7</v>
      </c>
      <c r="C103" s="21" t="s">
        <v>285</v>
      </c>
      <c r="D103" s="22" t="s">
        <v>255</v>
      </c>
      <c r="E103" s="23" t="s">
        <v>940</v>
      </c>
      <c r="F103" s="20" t="s">
        <v>8</v>
      </c>
      <c r="G103" s="20" t="s">
        <v>91</v>
      </c>
      <c r="H103" s="20" t="s">
        <v>17</v>
      </c>
      <c r="I103" s="20"/>
      <c r="J103" s="20">
        <v>2567</v>
      </c>
      <c r="K103" s="20"/>
      <c r="L103" s="20"/>
      <c r="M103" s="20"/>
      <c r="N103" s="20"/>
      <c r="O103" s="20"/>
      <c r="P103" s="20"/>
      <c r="Q103" s="20"/>
      <c r="R103" s="20"/>
      <c r="S103" s="20"/>
      <c r="T103" s="2" t="s">
        <v>941</v>
      </c>
      <c r="U103" s="2" t="s">
        <v>576</v>
      </c>
      <c r="V103" s="2" t="s">
        <v>94</v>
      </c>
      <c r="W103" s="2" t="s">
        <v>298</v>
      </c>
      <c r="X103" s="2" t="s">
        <v>284</v>
      </c>
      <c r="Y103" s="2">
        <v>60</v>
      </c>
      <c r="AE103" s="2" t="str">
        <f>LEFT(X103,3)</f>
        <v>น.1</v>
      </c>
      <c r="AF103" s="2" t="str">
        <f t="shared" si="1"/>
        <v>ทั่วไป</v>
      </c>
      <c r="AG103" s="2" t="str">
        <f>IF(G103="นร.","นร.","ทั่วไป")</f>
        <v>ทั่วไป</v>
      </c>
      <c r="AH103" s="2" t="str">
        <f>IF(J103=2567,"กษ.","ไม่ กษ.")</f>
        <v>กษ.</v>
      </c>
      <c r="AI103" s="2" t="str">
        <f>IF(LEFT(H103,9)="พักราชการ","พักราชการ",IF(LEFT(H103,4)="สรก.","สรก.","ปกติ"))</f>
        <v>ปกติ</v>
      </c>
    </row>
    <row r="104" spans="1:35" x14ac:dyDescent="0.35">
      <c r="A104" s="20">
        <v>103</v>
      </c>
      <c r="B104" s="20" t="s">
        <v>7</v>
      </c>
      <c r="C104" s="21" t="s">
        <v>285</v>
      </c>
      <c r="D104" s="22" t="s">
        <v>942</v>
      </c>
      <c r="E104" s="23" t="s">
        <v>943</v>
      </c>
      <c r="F104" s="20" t="s">
        <v>16</v>
      </c>
      <c r="G104" s="20" t="s">
        <v>91</v>
      </c>
      <c r="H104" s="20" t="s">
        <v>17</v>
      </c>
      <c r="I104" s="20"/>
      <c r="J104" s="20">
        <v>2567</v>
      </c>
      <c r="K104" s="20"/>
      <c r="L104" s="20"/>
      <c r="M104" s="20"/>
      <c r="N104" s="20"/>
      <c r="O104" s="20"/>
      <c r="P104" s="20"/>
      <c r="Q104" s="20"/>
      <c r="R104" s="20"/>
      <c r="S104" s="20"/>
      <c r="T104" s="2" t="s">
        <v>944</v>
      </c>
      <c r="U104" s="2" t="s">
        <v>945</v>
      </c>
      <c r="V104" s="2" t="s">
        <v>194</v>
      </c>
      <c r="W104" s="2" t="s">
        <v>298</v>
      </c>
      <c r="X104" s="2" t="s">
        <v>402</v>
      </c>
      <c r="Y104" s="2">
        <v>60</v>
      </c>
      <c r="AE104" s="2" t="str">
        <f>LEFT(X104,3)</f>
        <v>น.1</v>
      </c>
      <c r="AF104" s="2" t="str">
        <f t="shared" si="1"/>
        <v>ทั่วไป</v>
      </c>
      <c r="AG104" s="2" t="str">
        <f>IF(G104="นร.","นร.","ทั่วไป")</f>
        <v>ทั่วไป</v>
      </c>
      <c r="AH104" s="2" t="str">
        <f>IF(J104=2567,"กษ.","ไม่ กษ.")</f>
        <v>กษ.</v>
      </c>
      <c r="AI104" s="2" t="str">
        <f>IF(LEFT(H104,9)="พักราชการ","พักราชการ",IF(LEFT(H104,4)="สรก.","สรก.","ปกติ"))</f>
        <v>ปกติ</v>
      </c>
    </row>
    <row r="105" spans="1:35" x14ac:dyDescent="0.35">
      <c r="A105" s="20">
        <v>104</v>
      </c>
      <c r="B105" s="20" t="s">
        <v>7</v>
      </c>
      <c r="C105" s="21" t="s">
        <v>285</v>
      </c>
      <c r="D105" s="22" t="s">
        <v>946</v>
      </c>
      <c r="E105" s="23" t="s">
        <v>947</v>
      </c>
      <c r="F105" s="20" t="s">
        <v>22</v>
      </c>
      <c r="G105" s="20" t="s">
        <v>91</v>
      </c>
      <c r="H105" s="20" t="s">
        <v>17</v>
      </c>
      <c r="I105" s="20"/>
      <c r="J105" s="20">
        <v>2567</v>
      </c>
      <c r="K105" s="20"/>
      <c r="L105" s="20"/>
      <c r="M105" s="20"/>
      <c r="N105" s="20"/>
      <c r="O105" s="20"/>
      <c r="P105" s="20"/>
      <c r="Q105" s="20"/>
      <c r="R105" s="20"/>
      <c r="S105" s="20"/>
      <c r="T105" s="2" t="s">
        <v>948</v>
      </c>
      <c r="U105" s="2" t="s">
        <v>949</v>
      </c>
      <c r="V105" s="2" t="s">
        <v>950</v>
      </c>
      <c r="W105" s="2" t="s">
        <v>298</v>
      </c>
      <c r="X105" s="2" t="s">
        <v>341</v>
      </c>
      <c r="Y105" s="2">
        <v>60</v>
      </c>
      <c r="AE105" s="2" t="str">
        <f>LEFT(X105,3)</f>
        <v>น.1</v>
      </c>
      <c r="AF105" s="2" t="str">
        <f t="shared" si="1"/>
        <v>ทั่วไป</v>
      </c>
      <c r="AG105" s="2" t="str">
        <f>IF(G105="นร.","นร.","ทั่วไป")</f>
        <v>ทั่วไป</v>
      </c>
      <c r="AH105" s="2" t="str">
        <f>IF(J105=2567,"กษ.","ไม่ กษ.")</f>
        <v>กษ.</v>
      </c>
      <c r="AI105" s="2" t="str">
        <f>IF(LEFT(H105,9)="พักราชการ","พักราชการ",IF(LEFT(H105,4)="สรก.","สรก.","ปกติ"))</f>
        <v>ปกติ</v>
      </c>
    </row>
    <row r="106" spans="1:35" x14ac:dyDescent="0.35">
      <c r="A106" s="20">
        <v>105</v>
      </c>
      <c r="B106" s="20" t="s">
        <v>7</v>
      </c>
      <c r="C106" s="21" t="s">
        <v>285</v>
      </c>
      <c r="D106" s="22" t="s">
        <v>946</v>
      </c>
      <c r="E106" s="23" t="s">
        <v>951</v>
      </c>
      <c r="F106" s="20" t="s">
        <v>16</v>
      </c>
      <c r="G106" s="20" t="s">
        <v>91</v>
      </c>
      <c r="H106" s="20" t="s">
        <v>17</v>
      </c>
      <c r="I106" s="20"/>
      <c r="J106" s="20">
        <v>2567</v>
      </c>
      <c r="K106" s="20"/>
      <c r="L106" s="20"/>
      <c r="M106" s="20"/>
      <c r="N106" s="20"/>
      <c r="O106" s="20"/>
      <c r="P106" s="20"/>
      <c r="Q106" s="20"/>
      <c r="R106" s="20"/>
      <c r="S106" s="20"/>
      <c r="T106" s="2" t="s">
        <v>952</v>
      </c>
      <c r="U106" s="2" t="s">
        <v>308</v>
      </c>
      <c r="V106" s="2" t="s">
        <v>194</v>
      </c>
      <c r="W106" s="2" t="s">
        <v>298</v>
      </c>
      <c r="X106" s="2" t="s">
        <v>284</v>
      </c>
      <c r="Y106" s="2">
        <v>61</v>
      </c>
      <c r="AE106" s="2" t="str">
        <f>LEFT(X106,3)</f>
        <v>น.1</v>
      </c>
      <c r="AF106" s="2" t="str">
        <f t="shared" si="1"/>
        <v>ทั่วไป</v>
      </c>
      <c r="AG106" s="2" t="str">
        <f>IF(G106="นร.","นร.","ทั่วไป")</f>
        <v>ทั่วไป</v>
      </c>
      <c r="AH106" s="2" t="str">
        <f>IF(J106=2567,"กษ.","ไม่ กษ.")</f>
        <v>กษ.</v>
      </c>
      <c r="AI106" s="2" t="str">
        <f>IF(LEFT(H106,9)="พักราชการ","พักราชการ",IF(LEFT(H106,4)="สรก.","สรก.","ปกติ"))</f>
        <v>ปกติ</v>
      </c>
    </row>
    <row r="107" spans="1:35" x14ac:dyDescent="0.35">
      <c r="A107" s="20">
        <v>106</v>
      </c>
      <c r="B107" s="20" t="s">
        <v>7</v>
      </c>
      <c r="C107" s="21" t="s">
        <v>285</v>
      </c>
      <c r="D107" s="22" t="s">
        <v>946</v>
      </c>
      <c r="E107" s="23" t="s">
        <v>953</v>
      </c>
      <c r="F107" s="20" t="s">
        <v>22</v>
      </c>
      <c r="G107" s="20" t="s">
        <v>91</v>
      </c>
      <c r="H107" s="20" t="s">
        <v>17</v>
      </c>
      <c r="I107" s="20"/>
      <c r="J107" s="20">
        <v>2567</v>
      </c>
      <c r="K107" s="20"/>
      <c r="L107" s="20"/>
      <c r="M107" s="20"/>
      <c r="N107" s="20"/>
      <c r="O107" s="20"/>
      <c r="P107" s="20"/>
      <c r="Q107" s="20"/>
      <c r="R107" s="20"/>
      <c r="S107" s="20"/>
      <c r="T107" s="2" t="s">
        <v>774</v>
      </c>
      <c r="U107" s="2" t="s">
        <v>954</v>
      </c>
      <c r="V107" s="2" t="s">
        <v>955</v>
      </c>
      <c r="W107" s="2" t="s">
        <v>298</v>
      </c>
      <c r="X107" s="2" t="s">
        <v>956</v>
      </c>
      <c r="Y107" s="2">
        <v>60</v>
      </c>
      <c r="AE107" s="2" t="str">
        <f>LEFT(X107,3)</f>
        <v>น.1</v>
      </c>
      <c r="AF107" s="2" t="str">
        <f t="shared" si="1"/>
        <v>ทั่วไป</v>
      </c>
      <c r="AG107" s="2" t="str">
        <f>IF(G107="นร.","นร.","ทั่วไป")</f>
        <v>ทั่วไป</v>
      </c>
      <c r="AH107" s="2" t="str">
        <f>IF(J107=2567,"กษ.","ไม่ กษ.")</f>
        <v>กษ.</v>
      </c>
      <c r="AI107" s="2" t="str">
        <f>IF(LEFT(H107,9)="พักราชการ","พักราชการ",IF(LEFT(H107,4)="สรก.","สรก.","ปกติ"))</f>
        <v>ปกติ</v>
      </c>
    </row>
    <row r="108" spans="1:35" x14ac:dyDescent="0.35">
      <c r="A108" s="20">
        <v>107</v>
      </c>
      <c r="B108" s="20" t="s">
        <v>7</v>
      </c>
      <c r="C108" s="21" t="s">
        <v>285</v>
      </c>
      <c r="D108" s="22" t="s">
        <v>957</v>
      </c>
      <c r="E108" s="23" t="s">
        <v>958</v>
      </c>
      <c r="F108" s="20" t="s">
        <v>33</v>
      </c>
      <c r="G108" s="20" t="s">
        <v>91</v>
      </c>
      <c r="H108" s="20" t="s">
        <v>17</v>
      </c>
      <c r="I108" s="20"/>
      <c r="J108" s="20">
        <v>2567</v>
      </c>
      <c r="K108" s="20"/>
      <c r="L108" s="20"/>
      <c r="M108" s="20"/>
      <c r="N108" s="20"/>
      <c r="O108" s="20"/>
      <c r="P108" s="20"/>
      <c r="Q108" s="20"/>
      <c r="R108" s="20"/>
      <c r="S108" s="20"/>
      <c r="T108" s="2" t="s">
        <v>959</v>
      </c>
      <c r="U108" s="2" t="s">
        <v>354</v>
      </c>
      <c r="V108" s="2" t="s">
        <v>960</v>
      </c>
      <c r="W108" s="2" t="s">
        <v>298</v>
      </c>
      <c r="X108" s="2" t="s">
        <v>457</v>
      </c>
      <c r="Y108" s="2">
        <v>60</v>
      </c>
      <c r="AE108" s="2" t="str">
        <f>LEFT(X108,3)</f>
        <v>น.1</v>
      </c>
      <c r="AF108" s="2" t="str">
        <f t="shared" si="1"/>
        <v>ทั่วไป</v>
      </c>
      <c r="AG108" s="2" t="str">
        <f>IF(G108="นร.","นร.","ทั่วไป")</f>
        <v>ทั่วไป</v>
      </c>
      <c r="AH108" s="2" t="str">
        <f>IF(J108=2567,"กษ.","ไม่ กษ.")</f>
        <v>กษ.</v>
      </c>
      <c r="AI108" s="2" t="str">
        <f>IF(LEFT(H108,9)="พักราชการ","พักราชการ",IF(LEFT(H108,4)="สรก.","สรก.","ปกติ"))</f>
        <v>ปกติ</v>
      </c>
    </row>
    <row r="109" spans="1:35" x14ac:dyDescent="0.35">
      <c r="A109" s="20">
        <v>108</v>
      </c>
      <c r="B109" s="20" t="s">
        <v>7</v>
      </c>
      <c r="C109" s="21" t="s">
        <v>285</v>
      </c>
      <c r="D109" s="22" t="s">
        <v>170</v>
      </c>
      <c r="E109" s="23" t="s">
        <v>961</v>
      </c>
      <c r="F109" s="20" t="s">
        <v>16</v>
      </c>
      <c r="G109" s="20" t="s">
        <v>91</v>
      </c>
      <c r="H109" s="20" t="s">
        <v>17</v>
      </c>
      <c r="I109" s="20"/>
      <c r="J109" s="20">
        <v>2567</v>
      </c>
      <c r="K109" s="20"/>
      <c r="L109" s="20"/>
      <c r="M109" s="20"/>
      <c r="N109" s="20"/>
      <c r="O109" s="20"/>
      <c r="P109" s="20"/>
      <c r="Q109" s="20"/>
      <c r="R109" s="20"/>
      <c r="S109" s="20"/>
      <c r="T109" s="2" t="s">
        <v>322</v>
      </c>
      <c r="U109" s="2" t="s">
        <v>962</v>
      </c>
      <c r="V109" s="2" t="s">
        <v>174</v>
      </c>
      <c r="W109" s="2" t="s">
        <v>298</v>
      </c>
      <c r="X109" s="2" t="s">
        <v>956</v>
      </c>
      <c r="Y109" s="2">
        <v>60</v>
      </c>
      <c r="AE109" s="2" t="str">
        <f>LEFT(X109,3)</f>
        <v>น.1</v>
      </c>
      <c r="AF109" s="2" t="str">
        <f t="shared" si="1"/>
        <v>ทั่วไป</v>
      </c>
      <c r="AG109" s="2" t="str">
        <f>IF(G109="นร.","นร.","ทั่วไป")</f>
        <v>ทั่วไป</v>
      </c>
      <c r="AH109" s="2" t="str">
        <f>IF(J109=2567,"กษ.","ไม่ กษ.")</f>
        <v>กษ.</v>
      </c>
      <c r="AI109" s="2" t="str">
        <f>IF(LEFT(H109,9)="พักราชการ","พักราชการ",IF(LEFT(H109,4)="สรก.","สรก.","ปกติ"))</f>
        <v>ปกติ</v>
      </c>
    </row>
    <row r="110" spans="1:35" x14ac:dyDescent="0.35">
      <c r="A110" s="20">
        <v>109</v>
      </c>
      <c r="B110" s="20" t="s">
        <v>7</v>
      </c>
      <c r="C110" s="21" t="s">
        <v>285</v>
      </c>
      <c r="D110" s="22" t="s">
        <v>963</v>
      </c>
      <c r="E110" s="23" t="s">
        <v>964</v>
      </c>
      <c r="F110" s="20" t="s">
        <v>18</v>
      </c>
      <c r="G110" s="20" t="s">
        <v>91</v>
      </c>
      <c r="H110" s="20" t="s">
        <v>17</v>
      </c>
      <c r="I110" s="20"/>
      <c r="J110" s="20">
        <v>2567</v>
      </c>
      <c r="K110" s="20"/>
      <c r="L110" s="20"/>
      <c r="M110" s="20"/>
      <c r="N110" s="20"/>
      <c r="O110" s="20"/>
      <c r="P110" s="20"/>
      <c r="Q110" s="20"/>
      <c r="R110" s="20"/>
      <c r="S110" s="20"/>
      <c r="T110" s="2" t="s">
        <v>965</v>
      </c>
      <c r="U110" s="2" t="s">
        <v>966</v>
      </c>
      <c r="V110" s="2" t="s">
        <v>219</v>
      </c>
      <c r="W110" s="2" t="s">
        <v>298</v>
      </c>
      <c r="X110" s="2" t="s">
        <v>406</v>
      </c>
      <c r="Y110" s="2">
        <v>61</v>
      </c>
      <c r="AE110" s="2" t="str">
        <f>LEFT(X110,3)</f>
        <v>น.1</v>
      </c>
      <c r="AF110" s="2" t="str">
        <f t="shared" si="1"/>
        <v>ทั่วไป</v>
      </c>
      <c r="AG110" s="2" t="str">
        <f>IF(G110="นร.","นร.","ทั่วไป")</f>
        <v>ทั่วไป</v>
      </c>
      <c r="AH110" s="2" t="str">
        <f>IF(J110=2567,"กษ.","ไม่ กษ.")</f>
        <v>กษ.</v>
      </c>
      <c r="AI110" s="2" t="str">
        <f>IF(LEFT(H110,9)="พักราชการ","พักราชการ",IF(LEFT(H110,4)="สรก.","สรก.","ปกติ"))</f>
        <v>ปกติ</v>
      </c>
    </row>
    <row r="111" spans="1:35" x14ac:dyDescent="0.35">
      <c r="A111" s="20">
        <v>110</v>
      </c>
      <c r="B111" s="20" t="s">
        <v>7</v>
      </c>
      <c r="C111" s="21" t="s">
        <v>285</v>
      </c>
      <c r="D111" s="22" t="s">
        <v>967</v>
      </c>
      <c r="E111" s="23" t="s">
        <v>968</v>
      </c>
      <c r="F111" s="20" t="s">
        <v>22</v>
      </c>
      <c r="G111" s="20" t="s">
        <v>91</v>
      </c>
      <c r="H111" s="20" t="s">
        <v>17</v>
      </c>
      <c r="I111" s="20"/>
      <c r="J111" s="20">
        <v>2567</v>
      </c>
      <c r="K111" s="20"/>
      <c r="L111" s="20"/>
      <c r="M111" s="20"/>
      <c r="N111" s="20"/>
      <c r="O111" s="20"/>
      <c r="P111" s="20"/>
      <c r="Q111" s="20"/>
      <c r="R111" s="20"/>
      <c r="S111" s="20"/>
      <c r="T111" s="2" t="s">
        <v>166</v>
      </c>
      <c r="U111" s="2" t="s">
        <v>308</v>
      </c>
      <c r="V111" s="2" t="s">
        <v>969</v>
      </c>
      <c r="W111" s="2" t="s">
        <v>298</v>
      </c>
      <c r="X111" s="2" t="s">
        <v>291</v>
      </c>
      <c r="Y111" s="2">
        <v>61</v>
      </c>
      <c r="AE111" s="2" t="str">
        <f>LEFT(X111,3)</f>
        <v>น.1</v>
      </c>
      <c r="AF111" s="2" t="str">
        <f t="shared" si="1"/>
        <v>ทั่วไป</v>
      </c>
      <c r="AG111" s="2" t="str">
        <f>IF(G111="นร.","นร.","ทั่วไป")</f>
        <v>ทั่วไป</v>
      </c>
      <c r="AH111" s="2" t="str">
        <f>IF(J111=2567,"กษ.","ไม่ กษ.")</f>
        <v>กษ.</v>
      </c>
      <c r="AI111" s="2" t="str">
        <f>IF(LEFT(H111,9)="พักราชการ","พักราชการ",IF(LEFT(H111,4)="สรก.","สรก.","ปกติ"))</f>
        <v>ปกติ</v>
      </c>
    </row>
    <row r="112" spans="1:35" x14ac:dyDescent="0.35">
      <c r="A112" s="20">
        <v>111</v>
      </c>
      <c r="B112" s="20" t="s">
        <v>7</v>
      </c>
      <c r="C112" s="21" t="s">
        <v>285</v>
      </c>
      <c r="D112" s="22" t="s">
        <v>525</v>
      </c>
      <c r="E112" s="23" t="s">
        <v>970</v>
      </c>
      <c r="F112" s="20" t="s">
        <v>8</v>
      </c>
      <c r="G112" s="20" t="s">
        <v>294</v>
      </c>
      <c r="H112" s="20" t="s">
        <v>17</v>
      </c>
      <c r="I112" s="20"/>
      <c r="J112" s="20">
        <v>2567</v>
      </c>
      <c r="K112" s="20"/>
      <c r="L112" s="20"/>
      <c r="M112" s="20"/>
      <c r="N112" s="20"/>
      <c r="O112" s="20"/>
      <c r="P112" s="20"/>
      <c r="Q112" s="20"/>
      <c r="R112" s="20"/>
      <c r="S112" s="20"/>
      <c r="T112" s="2" t="s">
        <v>971</v>
      </c>
      <c r="U112" s="2" t="s">
        <v>266</v>
      </c>
      <c r="V112" s="2" t="s">
        <v>972</v>
      </c>
      <c r="W112" s="2" t="s">
        <v>298</v>
      </c>
      <c r="X112" s="2" t="s">
        <v>430</v>
      </c>
      <c r="Y112" s="2">
        <v>60</v>
      </c>
      <c r="AE112" s="2" t="str">
        <f>LEFT(X112,3)</f>
        <v>น.1</v>
      </c>
      <c r="AF112" s="2" t="str">
        <f t="shared" si="1"/>
        <v>ทั่วไป</v>
      </c>
      <c r="AG112" s="2" t="str">
        <f>IF(G112="นร.","นร.","ทั่วไป")</f>
        <v>ทั่วไป</v>
      </c>
      <c r="AH112" s="2" t="str">
        <f>IF(J112=2567,"กษ.","ไม่ กษ.")</f>
        <v>กษ.</v>
      </c>
      <c r="AI112" s="2" t="str">
        <f>IF(LEFT(H112,9)="พักราชการ","พักราชการ",IF(LEFT(H112,4)="สรก.","สรก.","ปกติ"))</f>
        <v>ปกติ</v>
      </c>
    </row>
    <row r="113" spans="1:35" x14ac:dyDescent="0.35">
      <c r="A113" s="20">
        <v>112</v>
      </c>
      <c r="B113" s="20" t="s">
        <v>7</v>
      </c>
      <c r="C113" s="21" t="s">
        <v>285</v>
      </c>
      <c r="D113" s="22" t="s">
        <v>973</v>
      </c>
      <c r="E113" s="23" t="s">
        <v>974</v>
      </c>
      <c r="F113" s="20" t="s">
        <v>22</v>
      </c>
      <c r="G113" s="20" t="s">
        <v>91</v>
      </c>
      <c r="H113" s="20" t="s">
        <v>17</v>
      </c>
      <c r="I113" s="20"/>
      <c r="J113" s="20">
        <v>2567</v>
      </c>
      <c r="K113" s="20"/>
      <c r="L113" s="20"/>
      <c r="M113" s="20"/>
      <c r="N113" s="20"/>
      <c r="O113" s="20"/>
      <c r="P113" s="20"/>
      <c r="Q113" s="20"/>
      <c r="R113" s="20"/>
      <c r="S113" s="20"/>
      <c r="T113" s="2" t="s">
        <v>971</v>
      </c>
      <c r="U113" s="2" t="s">
        <v>386</v>
      </c>
      <c r="V113" s="2" t="s">
        <v>180</v>
      </c>
      <c r="W113" s="2" t="s">
        <v>298</v>
      </c>
      <c r="X113" s="2" t="s">
        <v>956</v>
      </c>
      <c r="Y113" s="2">
        <v>60</v>
      </c>
      <c r="AE113" s="2" t="str">
        <f>LEFT(X113,3)</f>
        <v>น.1</v>
      </c>
      <c r="AF113" s="2" t="str">
        <f t="shared" si="1"/>
        <v>ทั่วไป</v>
      </c>
      <c r="AG113" s="2" t="str">
        <f>IF(G113="นร.","นร.","ทั่วไป")</f>
        <v>ทั่วไป</v>
      </c>
      <c r="AH113" s="2" t="str">
        <f>IF(J113=2567,"กษ.","ไม่ กษ.")</f>
        <v>กษ.</v>
      </c>
      <c r="AI113" s="2" t="str">
        <f>IF(LEFT(H113,9)="พักราชการ","พักราชการ",IF(LEFT(H113,4)="สรก.","สรก.","ปกติ"))</f>
        <v>ปกติ</v>
      </c>
    </row>
    <row r="114" spans="1:35" x14ac:dyDescent="0.35">
      <c r="A114" s="20">
        <v>113</v>
      </c>
      <c r="B114" s="20" t="s">
        <v>7</v>
      </c>
      <c r="C114" s="21" t="s">
        <v>285</v>
      </c>
      <c r="D114" s="22" t="s">
        <v>177</v>
      </c>
      <c r="E114" s="23" t="s">
        <v>975</v>
      </c>
      <c r="F114" s="20" t="s">
        <v>16</v>
      </c>
      <c r="G114" s="20" t="s">
        <v>91</v>
      </c>
      <c r="H114" s="20" t="s">
        <v>17</v>
      </c>
      <c r="I114" s="20"/>
      <c r="J114" s="20">
        <v>2567</v>
      </c>
      <c r="K114" s="20"/>
      <c r="L114" s="20"/>
      <c r="M114" s="20"/>
      <c r="N114" s="20"/>
      <c r="O114" s="20"/>
      <c r="P114" s="20"/>
      <c r="Q114" s="20"/>
      <c r="R114" s="20"/>
      <c r="S114" s="20"/>
      <c r="T114" s="2" t="s">
        <v>976</v>
      </c>
      <c r="U114" s="2" t="s">
        <v>778</v>
      </c>
      <c r="V114" s="2" t="s">
        <v>174</v>
      </c>
      <c r="W114" s="2" t="s">
        <v>298</v>
      </c>
      <c r="X114" s="2" t="s">
        <v>331</v>
      </c>
      <c r="Y114" s="2">
        <v>60</v>
      </c>
      <c r="AE114" s="2" t="str">
        <f>LEFT(X114,3)</f>
        <v>น.1</v>
      </c>
      <c r="AF114" s="2" t="str">
        <f t="shared" si="1"/>
        <v>ทั่วไป</v>
      </c>
      <c r="AG114" s="2" t="str">
        <f>IF(G114="นร.","นร.","ทั่วไป")</f>
        <v>ทั่วไป</v>
      </c>
      <c r="AH114" s="2" t="str">
        <f>IF(J114=2567,"กษ.","ไม่ กษ.")</f>
        <v>กษ.</v>
      </c>
      <c r="AI114" s="2" t="str">
        <f>IF(LEFT(H114,9)="พักราชการ","พักราชการ",IF(LEFT(H114,4)="สรก.","สรก.","ปกติ"))</f>
        <v>ปกติ</v>
      </c>
    </row>
    <row r="115" spans="1:35" x14ac:dyDescent="0.35">
      <c r="A115" s="20">
        <v>114</v>
      </c>
      <c r="B115" s="20" t="s">
        <v>7</v>
      </c>
      <c r="C115" s="21" t="s">
        <v>285</v>
      </c>
      <c r="D115" s="22" t="s">
        <v>977</v>
      </c>
      <c r="E115" s="23" t="s">
        <v>978</v>
      </c>
      <c r="F115" s="20" t="s">
        <v>22</v>
      </c>
      <c r="G115" s="20" t="s">
        <v>91</v>
      </c>
      <c r="H115" s="20" t="s">
        <v>17</v>
      </c>
      <c r="I115" s="20"/>
      <c r="J115" s="20">
        <v>2567</v>
      </c>
      <c r="K115" s="20"/>
      <c r="L115" s="20"/>
      <c r="M115" s="20"/>
      <c r="N115" s="20"/>
      <c r="O115" s="20"/>
      <c r="P115" s="20"/>
      <c r="Q115" s="20"/>
      <c r="R115" s="20"/>
      <c r="S115" s="20"/>
      <c r="T115" s="2" t="s">
        <v>979</v>
      </c>
      <c r="U115" s="2" t="s">
        <v>308</v>
      </c>
      <c r="V115" s="2" t="s">
        <v>969</v>
      </c>
      <c r="W115" s="2" t="s">
        <v>298</v>
      </c>
      <c r="X115" s="2" t="s">
        <v>291</v>
      </c>
      <c r="Y115" s="2">
        <v>61</v>
      </c>
      <c r="AE115" s="2" t="str">
        <f>LEFT(X115,3)</f>
        <v>น.1</v>
      </c>
      <c r="AF115" s="2" t="str">
        <f t="shared" si="1"/>
        <v>ทั่วไป</v>
      </c>
      <c r="AG115" s="2" t="str">
        <f>IF(G115="นร.","นร.","ทั่วไป")</f>
        <v>ทั่วไป</v>
      </c>
      <c r="AH115" s="2" t="str">
        <f>IF(J115=2567,"กษ.","ไม่ กษ.")</f>
        <v>กษ.</v>
      </c>
      <c r="AI115" s="2" t="str">
        <f>IF(LEFT(H115,9)="พักราชการ","พักราชการ",IF(LEFT(H115,4)="สรก.","สรก.","ปกติ"))</f>
        <v>ปกติ</v>
      </c>
    </row>
    <row r="116" spans="1:35" x14ac:dyDescent="0.35">
      <c r="A116" s="20">
        <v>115</v>
      </c>
      <c r="B116" s="20" t="s">
        <v>7</v>
      </c>
      <c r="C116" s="21" t="s">
        <v>285</v>
      </c>
      <c r="D116" s="22" t="s">
        <v>980</v>
      </c>
      <c r="E116" s="23" t="s">
        <v>981</v>
      </c>
      <c r="F116" s="20" t="s">
        <v>16</v>
      </c>
      <c r="G116" s="20" t="s">
        <v>91</v>
      </c>
      <c r="H116" s="20" t="s">
        <v>17</v>
      </c>
      <c r="I116" s="20"/>
      <c r="J116" s="20">
        <v>2567</v>
      </c>
      <c r="K116" s="20"/>
      <c r="L116" s="20"/>
      <c r="M116" s="20"/>
      <c r="N116" s="20"/>
      <c r="O116" s="20"/>
      <c r="P116" s="20"/>
      <c r="Q116" s="20"/>
      <c r="R116" s="20"/>
      <c r="S116" s="20"/>
      <c r="T116" s="2" t="s">
        <v>206</v>
      </c>
      <c r="U116" s="2" t="s">
        <v>982</v>
      </c>
      <c r="V116" s="2" t="s">
        <v>983</v>
      </c>
      <c r="W116" s="2" t="s">
        <v>298</v>
      </c>
      <c r="X116" s="2" t="s">
        <v>284</v>
      </c>
      <c r="Y116" s="2">
        <v>61</v>
      </c>
      <c r="AE116" s="2" t="str">
        <f>LEFT(X116,3)</f>
        <v>น.1</v>
      </c>
      <c r="AF116" s="2" t="str">
        <f t="shared" si="1"/>
        <v>ทั่วไป</v>
      </c>
      <c r="AG116" s="2" t="str">
        <f>IF(G116="นร.","นร.","ทั่วไป")</f>
        <v>ทั่วไป</v>
      </c>
      <c r="AH116" s="2" t="str">
        <f>IF(J116=2567,"กษ.","ไม่ กษ.")</f>
        <v>กษ.</v>
      </c>
      <c r="AI116" s="2" t="str">
        <f>IF(LEFT(H116,9)="พักราชการ","พักราชการ",IF(LEFT(H116,4)="สรก.","สรก.","ปกติ"))</f>
        <v>ปกติ</v>
      </c>
    </row>
    <row r="117" spans="1:35" x14ac:dyDescent="0.35">
      <c r="A117" s="20">
        <v>116</v>
      </c>
      <c r="B117" s="20" t="s">
        <v>7</v>
      </c>
      <c r="C117" s="21" t="s">
        <v>285</v>
      </c>
      <c r="D117" s="22" t="s">
        <v>984</v>
      </c>
      <c r="E117" s="23" t="s">
        <v>985</v>
      </c>
      <c r="F117" s="20" t="s">
        <v>11</v>
      </c>
      <c r="G117" s="20" t="s">
        <v>91</v>
      </c>
      <c r="H117" s="20" t="s">
        <v>17</v>
      </c>
      <c r="I117" s="20"/>
      <c r="J117" s="20">
        <v>2568</v>
      </c>
      <c r="K117" s="20"/>
      <c r="L117" s="20"/>
      <c r="M117" s="20"/>
      <c r="N117" s="20"/>
      <c r="O117" s="20"/>
      <c r="P117" s="20"/>
      <c r="Q117" s="20"/>
      <c r="R117" s="20"/>
      <c r="S117" s="20"/>
      <c r="T117" s="2" t="s">
        <v>986</v>
      </c>
      <c r="U117" s="2" t="s">
        <v>987</v>
      </c>
      <c r="V117" s="2" t="s">
        <v>988</v>
      </c>
      <c r="W117" s="2" t="s">
        <v>989</v>
      </c>
      <c r="X117" s="2" t="s">
        <v>331</v>
      </c>
      <c r="Y117" s="2">
        <v>59</v>
      </c>
      <c r="AE117" s="2" t="str">
        <f>LEFT(X117,3)</f>
        <v>น.1</v>
      </c>
      <c r="AF117" s="2" t="str">
        <f t="shared" si="1"/>
        <v>ทั่วไป</v>
      </c>
      <c r="AG117" s="2" t="str">
        <f>IF(G117="นร.","นร.","ทั่วไป")</f>
        <v>ทั่วไป</v>
      </c>
      <c r="AH117" s="2" t="str">
        <f>IF(J117=2567,"กษ.","ไม่ กษ.")</f>
        <v>ไม่ กษ.</v>
      </c>
      <c r="AI117" s="2" t="str">
        <f>IF(LEFT(H117,9)="พักราชการ","พักราชการ",IF(LEFT(H117,4)="สรก.","สรก.","ปกติ"))</f>
        <v>ปกติ</v>
      </c>
    </row>
    <row r="118" spans="1:35" x14ac:dyDescent="0.35">
      <c r="A118" s="20">
        <v>117</v>
      </c>
      <c r="B118" s="20" t="s">
        <v>7</v>
      </c>
      <c r="C118" s="21" t="s">
        <v>285</v>
      </c>
      <c r="D118" s="22" t="s">
        <v>990</v>
      </c>
      <c r="E118" s="23" t="s">
        <v>991</v>
      </c>
      <c r="F118" s="20" t="s">
        <v>11</v>
      </c>
      <c r="G118" s="20" t="s">
        <v>91</v>
      </c>
      <c r="H118" s="20" t="s">
        <v>17</v>
      </c>
      <c r="I118" s="20"/>
      <c r="J118" s="20">
        <v>2567</v>
      </c>
      <c r="K118" s="20"/>
      <c r="L118" s="20"/>
      <c r="M118" s="20"/>
      <c r="N118" s="20"/>
      <c r="O118" s="20"/>
      <c r="P118" s="20"/>
      <c r="Q118" s="20"/>
      <c r="R118" s="20"/>
      <c r="S118" s="20"/>
      <c r="T118" s="2" t="s">
        <v>992</v>
      </c>
      <c r="U118" s="2" t="s">
        <v>386</v>
      </c>
      <c r="V118" s="2" t="s">
        <v>180</v>
      </c>
      <c r="W118" s="2" t="s">
        <v>993</v>
      </c>
      <c r="X118" s="2" t="s">
        <v>956</v>
      </c>
      <c r="Y118" s="2">
        <v>60</v>
      </c>
      <c r="AE118" s="2" t="str">
        <f>LEFT(X118,3)</f>
        <v>น.1</v>
      </c>
      <c r="AF118" s="2" t="str">
        <f t="shared" si="1"/>
        <v>ทั่วไป</v>
      </c>
      <c r="AG118" s="2" t="str">
        <f>IF(G118="นร.","นร.","ทั่วไป")</f>
        <v>ทั่วไป</v>
      </c>
      <c r="AH118" s="2" t="str">
        <f>IF(J118=2567,"กษ.","ไม่ กษ.")</f>
        <v>กษ.</v>
      </c>
      <c r="AI118" s="2" t="str">
        <f>IF(LEFT(H118,9)="พักราชการ","พักราชการ",IF(LEFT(H118,4)="สรก.","สรก.","ปกติ"))</f>
        <v>ปกติ</v>
      </c>
    </row>
    <row r="119" spans="1:35" x14ac:dyDescent="0.35">
      <c r="A119" s="20">
        <v>118</v>
      </c>
      <c r="B119" s="20" t="s">
        <v>7</v>
      </c>
      <c r="C119" s="21" t="s">
        <v>414</v>
      </c>
      <c r="D119" s="22" t="s">
        <v>994</v>
      </c>
      <c r="E119" s="23" t="s">
        <v>995</v>
      </c>
      <c r="F119" s="20" t="s">
        <v>18</v>
      </c>
      <c r="G119" s="20" t="s">
        <v>224</v>
      </c>
      <c r="H119" s="20" t="s">
        <v>17</v>
      </c>
      <c r="I119" s="20"/>
      <c r="J119" s="20">
        <v>2567</v>
      </c>
      <c r="K119" s="20"/>
      <c r="L119" s="20"/>
      <c r="M119" s="20"/>
      <c r="N119" s="20"/>
      <c r="O119" s="20"/>
      <c r="P119" s="20"/>
      <c r="Q119" s="20"/>
      <c r="R119" s="20"/>
      <c r="S119" s="20"/>
      <c r="T119" s="2" t="s">
        <v>996</v>
      </c>
      <c r="U119" s="2" t="s">
        <v>308</v>
      </c>
      <c r="V119" s="2" t="s">
        <v>194</v>
      </c>
      <c r="W119" s="2" t="s">
        <v>118</v>
      </c>
      <c r="X119" s="2" t="s">
        <v>532</v>
      </c>
      <c r="Y119" s="2">
        <v>61</v>
      </c>
      <c r="AE119" s="2" t="str">
        <f>LEFT(X119,3)</f>
        <v>น.1</v>
      </c>
      <c r="AF119" s="2" t="str">
        <f t="shared" si="1"/>
        <v>ทั่วไป</v>
      </c>
      <c r="AG119" s="2" t="str">
        <f>IF(G119="นร.","นร.","ทั่วไป")</f>
        <v>ทั่วไป</v>
      </c>
      <c r="AH119" s="2" t="str">
        <f>IF(J119=2567,"กษ.","ไม่ กษ.")</f>
        <v>กษ.</v>
      </c>
      <c r="AI119" s="2" t="str">
        <f>IF(LEFT(H119,9)="พักราชการ","พักราชการ",IF(LEFT(H119,4)="สรก.","สรก.","ปกติ"))</f>
        <v>ปกติ</v>
      </c>
    </row>
    <row r="120" spans="1:35" x14ac:dyDescent="0.35">
      <c r="A120" s="20">
        <v>119</v>
      </c>
      <c r="B120" s="20" t="s">
        <v>7</v>
      </c>
      <c r="C120" s="21" t="s">
        <v>414</v>
      </c>
      <c r="D120" s="22" t="s">
        <v>997</v>
      </c>
      <c r="E120" s="23" t="s">
        <v>998</v>
      </c>
      <c r="F120" s="20" t="s">
        <v>11</v>
      </c>
      <c r="G120" s="20" t="s">
        <v>91</v>
      </c>
      <c r="H120" s="20" t="s">
        <v>17</v>
      </c>
      <c r="I120" s="20"/>
      <c r="J120" s="20">
        <v>2567</v>
      </c>
      <c r="K120" s="20"/>
      <c r="L120" s="20"/>
      <c r="M120" s="20"/>
      <c r="N120" s="20"/>
      <c r="O120" s="20"/>
      <c r="P120" s="20"/>
      <c r="Q120" s="20"/>
      <c r="R120" s="20"/>
      <c r="S120" s="20"/>
      <c r="T120" s="2" t="s">
        <v>941</v>
      </c>
      <c r="U120" s="2" t="s">
        <v>266</v>
      </c>
      <c r="V120" s="2" t="s">
        <v>200</v>
      </c>
      <c r="W120" s="2" t="s">
        <v>420</v>
      </c>
      <c r="X120" s="2" t="s">
        <v>1495</v>
      </c>
      <c r="Y120" s="2">
        <v>60</v>
      </c>
      <c r="AE120" s="2" t="str">
        <f>LEFT(X120,3)</f>
        <v>น.1</v>
      </c>
      <c r="AF120" s="2" t="str">
        <f t="shared" si="1"/>
        <v>ทั่วไป</v>
      </c>
      <c r="AG120" s="2" t="str">
        <f>IF(G120="นร.","นร.","ทั่วไป")</f>
        <v>ทั่วไป</v>
      </c>
      <c r="AH120" s="2" t="str">
        <f>IF(J120=2567,"กษ.","ไม่ กษ.")</f>
        <v>กษ.</v>
      </c>
      <c r="AI120" s="2" t="str">
        <f>IF(LEFT(H120,9)="พักราชการ","พักราชการ",IF(LEFT(H120,4)="สรก.","สรก.","ปกติ"))</f>
        <v>ปกติ</v>
      </c>
    </row>
    <row r="121" spans="1:35" x14ac:dyDescent="0.35">
      <c r="A121" s="20">
        <v>120</v>
      </c>
      <c r="B121" s="20" t="s">
        <v>7</v>
      </c>
      <c r="C121" s="21" t="s">
        <v>414</v>
      </c>
      <c r="D121" s="22" t="s">
        <v>999</v>
      </c>
      <c r="E121" s="23" t="s">
        <v>1000</v>
      </c>
      <c r="F121" s="20" t="s">
        <v>16</v>
      </c>
      <c r="G121" s="20" t="s">
        <v>224</v>
      </c>
      <c r="H121" s="20" t="s">
        <v>17</v>
      </c>
      <c r="I121" s="20"/>
      <c r="J121" s="20">
        <v>2567</v>
      </c>
      <c r="K121" s="20"/>
      <c r="L121" s="20"/>
      <c r="M121" s="20"/>
      <c r="N121" s="20"/>
      <c r="O121" s="20"/>
      <c r="P121" s="20"/>
      <c r="Q121" s="20"/>
      <c r="R121" s="20"/>
      <c r="S121" s="20"/>
      <c r="T121" s="2" t="s">
        <v>590</v>
      </c>
      <c r="U121" s="2" t="s">
        <v>587</v>
      </c>
      <c r="V121" s="2" t="s">
        <v>180</v>
      </c>
      <c r="W121" s="2" t="s">
        <v>118</v>
      </c>
      <c r="X121" s="2" t="s">
        <v>291</v>
      </c>
      <c r="Y121" s="2">
        <v>60</v>
      </c>
      <c r="AE121" s="2" t="str">
        <f>LEFT(X121,3)</f>
        <v>น.1</v>
      </c>
      <c r="AF121" s="2" t="str">
        <f t="shared" si="1"/>
        <v>ทั่วไป</v>
      </c>
      <c r="AG121" s="2" t="str">
        <f>IF(G121="นร.","นร.","ทั่วไป")</f>
        <v>ทั่วไป</v>
      </c>
      <c r="AH121" s="2" t="str">
        <f>IF(J121=2567,"กษ.","ไม่ กษ.")</f>
        <v>กษ.</v>
      </c>
      <c r="AI121" s="2" t="str">
        <f>IF(LEFT(H121,9)="พักราชการ","พักราชการ",IF(LEFT(H121,4)="สรก.","สรก.","ปกติ"))</f>
        <v>ปกติ</v>
      </c>
    </row>
    <row r="122" spans="1:35" x14ac:dyDescent="0.35">
      <c r="A122" s="20">
        <v>121</v>
      </c>
      <c r="B122" s="20" t="s">
        <v>7</v>
      </c>
      <c r="C122" s="21" t="s">
        <v>1001</v>
      </c>
      <c r="D122" s="22" t="s">
        <v>439</v>
      </c>
      <c r="E122" s="23" t="s">
        <v>2071</v>
      </c>
      <c r="F122" s="20" t="s">
        <v>22</v>
      </c>
      <c r="G122" s="20" t="s">
        <v>224</v>
      </c>
      <c r="H122" s="20" t="s">
        <v>17</v>
      </c>
      <c r="I122" s="20"/>
      <c r="J122" s="20">
        <v>2589</v>
      </c>
      <c r="K122" s="20"/>
      <c r="L122" s="20"/>
      <c r="M122" s="20"/>
      <c r="N122" s="20"/>
      <c r="O122" s="20"/>
      <c r="P122" s="20"/>
      <c r="Q122" s="20"/>
      <c r="R122" s="20"/>
      <c r="S122" s="20"/>
      <c r="T122" s="2" t="s">
        <v>2072</v>
      </c>
      <c r="U122" s="2" t="s">
        <v>1538</v>
      </c>
      <c r="V122" s="2" t="s">
        <v>1354</v>
      </c>
      <c r="W122" s="2" t="s">
        <v>2073</v>
      </c>
      <c r="X122" s="2" t="s">
        <v>2074</v>
      </c>
      <c r="Y122" s="2">
        <v>39</v>
      </c>
      <c r="AE122" s="2" t="str">
        <f>LEFT(X122,3)</f>
        <v>ป.3</v>
      </c>
      <c r="AF122" s="2" t="str">
        <f t="shared" si="1"/>
        <v>ทั่วไป</v>
      </c>
      <c r="AG122" s="2" t="str">
        <f>IF(G122="นร.","นร.","ทั่วไป")</f>
        <v>ทั่วไป</v>
      </c>
      <c r="AH122" s="2" t="str">
        <f>IF(J122=2567,"กษ.","ไม่ กษ.")</f>
        <v>ไม่ กษ.</v>
      </c>
      <c r="AI122" s="2" t="str">
        <f>IF(LEFT(H122,9)="พักราชการ","พักราชการ",IF(LEFT(H122,4)="สรก.","สรก.","ปกติ"))</f>
        <v>ปกติ</v>
      </c>
    </row>
    <row r="123" spans="1:35" x14ac:dyDescent="0.35">
      <c r="A123" s="20">
        <v>122</v>
      </c>
      <c r="B123" s="20" t="s">
        <v>7</v>
      </c>
      <c r="C123" s="21" t="s">
        <v>1001</v>
      </c>
      <c r="D123" s="22" t="s">
        <v>1002</v>
      </c>
      <c r="E123" s="23" t="s">
        <v>1003</v>
      </c>
      <c r="F123" s="20" t="s">
        <v>11</v>
      </c>
      <c r="G123" s="20" t="s">
        <v>294</v>
      </c>
      <c r="H123" s="20" t="s">
        <v>17</v>
      </c>
      <c r="I123" s="20"/>
      <c r="J123" s="20">
        <v>2582</v>
      </c>
      <c r="K123" s="20"/>
      <c r="L123" s="20"/>
      <c r="M123" s="20"/>
      <c r="N123" s="20"/>
      <c r="O123" s="20"/>
      <c r="P123" s="20"/>
      <c r="Q123" s="20"/>
      <c r="R123" s="20"/>
      <c r="S123" s="20"/>
      <c r="T123" s="2" t="s">
        <v>1004</v>
      </c>
      <c r="U123" s="2" t="s">
        <v>1005</v>
      </c>
      <c r="V123" s="2" t="s">
        <v>1006</v>
      </c>
      <c r="W123" s="2" t="s">
        <v>1007</v>
      </c>
      <c r="X123" s="2" t="s">
        <v>2074</v>
      </c>
      <c r="Y123" s="2">
        <v>46</v>
      </c>
      <c r="AE123" s="2" t="str">
        <f>LEFT(X123,3)</f>
        <v>ป.3</v>
      </c>
      <c r="AF123" s="2" t="str">
        <f t="shared" si="1"/>
        <v>ทั่วไป</v>
      </c>
      <c r="AG123" s="2" t="str">
        <f>IF(G123="นร.","นร.","ทั่วไป")</f>
        <v>ทั่วไป</v>
      </c>
      <c r="AH123" s="2" t="str">
        <f>IF(J123=2567,"กษ.","ไม่ กษ.")</f>
        <v>ไม่ กษ.</v>
      </c>
      <c r="AI123" s="2" t="str">
        <f>IF(LEFT(H123,9)="พักราชการ","พักราชการ",IF(LEFT(H123,4)="สรก.","สรก.","ปกติ"))</f>
        <v>ปกติ</v>
      </c>
    </row>
    <row r="124" spans="1:35" x14ac:dyDescent="0.35">
      <c r="A124" s="20">
        <v>123</v>
      </c>
      <c r="B124" s="20" t="s">
        <v>7</v>
      </c>
      <c r="C124" s="21" t="s">
        <v>1001</v>
      </c>
      <c r="D124" s="22" t="s">
        <v>1009</v>
      </c>
      <c r="E124" s="23" t="s">
        <v>1010</v>
      </c>
      <c r="F124" s="20" t="s">
        <v>5</v>
      </c>
      <c r="G124" s="20" t="s">
        <v>224</v>
      </c>
      <c r="H124" s="20" t="s">
        <v>17</v>
      </c>
      <c r="I124" s="20"/>
      <c r="J124" s="20">
        <v>2580</v>
      </c>
      <c r="K124" s="20"/>
      <c r="L124" s="20"/>
      <c r="M124" s="20"/>
      <c r="N124" s="20"/>
      <c r="O124" s="20"/>
      <c r="P124" s="20"/>
      <c r="Q124" s="20"/>
      <c r="R124" s="20"/>
      <c r="S124" s="20"/>
      <c r="T124" s="2" t="s">
        <v>1011</v>
      </c>
      <c r="U124" s="2" t="s">
        <v>1012</v>
      </c>
      <c r="V124" s="2" t="s">
        <v>1013</v>
      </c>
      <c r="W124" s="2" t="s">
        <v>1014</v>
      </c>
      <c r="X124" s="2" t="s">
        <v>1726</v>
      </c>
      <c r="Y124" s="2">
        <v>47</v>
      </c>
      <c r="AE124" s="2" t="str">
        <f>LEFT(X124,3)</f>
        <v>ป.3</v>
      </c>
      <c r="AF124" s="2" t="str">
        <f t="shared" si="1"/>
        <v>ทั่วไป</v>
      </c>
      <c r="AG124" s="2" t="str">
        <f>IF(G124="นร.","นร.","ทั่วไป")</f>
        <v>ทั่วไป</v>
      </c>
      <c r="AH124" s="2" t="str">
        <f>IF(J124=2567,"กษ.","ไม่ กษ.")</f>
        <v>ไม่ กษ.</v>
      </c>
      <c r="AI124" s="2" t="str">
        <f>IF(LEFT(H124,9)="พักราชการ","พักราชการ",IF(LEFT(H124,4)="สรก.","สรก.","ปกติ"))</f>
        <v>ปกติ</v>
      </c>
    </row>
    <row r="125" spans="1:35" x14ac:dyDescent="0.35">
      <c r="A125" s="20">
        <v>124</v>
      </c>
      <c r="B125" s="20" t="s">
        <v>7</v>
      </c>
      <c r="C125" s="21" t="s">
        <v>1015</v>
      </c>
      <c r="D125" s="22" t="s">
        <v>1016</v>
      </c>
      <c r="E125" s="23" t="s">
        <v>1017</v>
      </c>
      <c r="F125" s="20" t="s">
        <v>11</v>
      </c>
      <c r="G125" s="20" t="s">
        <v>294</v>
      </c>
      <c r="H125" s="20" t="s">
        <v>17</v>
      </c>
      <c r="I125" s="20"/>
      <c r="J125" s="20">
        <v>2571</v>
      </c>
      <c r="K125" s="20"/>
      <c r="L125" s="20"/>
      <c r="M125" s="20"/>
      <c r="N125" s="20"/>
      <c r="O125" s="20"/>
      <c r="P125" s="20"/>
      <c r="Q125" s="20"/>
      <c r="R125" s="20"/>
      <c r="S125" s="20"/>
      <c r="T125" s="2" t="s">
        <v>1018</v>
      </c>
      <c r="U125" s="2" t="s">
        <v>1019</v>
      </c>
      <c r="V125" s="2" t="s">
        <v>1020</v>
      </c>
      <c r="W125" s="2" t="s">
        <v>1021</v>
      </c>
      <c r="X125" s="2" t="s">
        <v>1331</v>
      </c>
      <c r="Y125" s="2">
        <v>56</v>
      </c>
      <c r="AE125" s="2" t="str">
        <f>LEFT(X125,3)</f>
        <v>ป.2</v>
      </c>
      <c r="AF125" s="2" t="str">
        <f t="shared" si="1"/>
        <v>ทั่วไป</v>
      </c>
      <c r="AG125" s="2" t="str">
        <f>IF(G125="นร.","นร.","ทั่วไป")</f>
        <v>ทั่วไป</v>
      </c>
      <c r="AH125" s="2" t="str">
        <f>IF(J125=2567,"กษ.","ไม่ กษ.")</f>
        <v>ไม่ กษ.</v>
      </c>
      <c r="AI125" s="2" t="str">
        <f>IF(LEFT(H125,9)="พักราชการ","พักราชการ",IF(LEFT(H125,4)="สรก.","สรก.","ปกติ"))</f>
        <v>ปกติ</v>
      </c>
    </row>
    <row r="126" spans="1:35" x14ac:dyDescent="0.35">
      <c r="A126" s="20">
        <v>125</v>
      </c>
      <c r="B126" s="20" t="s">
        <v>7</v>
      </c>
      <c r="C126" s="21" t="s">
        <v>1015</v>
      </c>
      <c r="D126" s="22" t="s">
        <v>1023</v>
      </c>
      <c r="E126" s="23" t="s">
        <v>1024</v>
      </c>
      <c r="F126" s="20" t="s">
        <v>11</v>
      </c>
      <c r="G126" s="20" t="s">
        <v>224</v>
      </c>
      <c r="H126" s="20" t="s">
        <v>17</v>
      </c>
      <c r="I126" s="20"/>
      <c r="J126" s="20">
        <v>2581</v>
      </c>
      <c r="K126" s="20"/>
      <c r="L126" s="20"/>
      <c r="M126" s="20"/>
      <c r="N126" s="20"/>
      <c r="O126" s="20"/>
      <c r="P126" s="20"/>
      <c r="Q126" s="20"/>
      <c r="R126" s="20"/>
      <c r="S126" s="20"/>
      <c r="T126" s="2" t="s">
        <v>1025</v>
      </c>
      <c r="U126" s="2" t="s">
        <v>1026</v>
      </c>
      <c r="V126" s="2" t="s">
        <v>1027</v>
      </c>
      <c r="W126" s="2" t="s">
        <v>1028</v>
      </c>
      <c r="X126" s="2" t="s">
        <v>1035</v>
      </c>
      <c r="Y126" s="2">
        <v>46</v>
      </c>
      <c r="AE126" s="2" t="str">
        <f>LEFT(X126,3)</f>
        <v>ป.2</v>
      </c>
      <c r="AF126" s="2" t="str">
        <f t="shared" si="1"/>
        <v>ทั่วไป</v>
      </c>
      <c r="AG126" s="2" t="str">
        <f>IF(G126="นร.","นร.","ทั่วไป")</f>
        <v>ทั่วไป</v>
      </c>
      <c r="AH126" s="2" t="str">
        <f>IF(J126=2567,"กษ.","ไม่ กษ.")</f>
        <v>ไม่ กษ.</v>
      </c>
      <c r="AI126" s="2" t="str">
        <f>IF(LEFT(H126,9)="พักราชการ","พักราชการ",IF(LEFT(H126,4)="สรก.","สรก.","ปกติ"))</f>
        <v>ปกติ</v>
      </c>
    </row>
    <row r="127" spans="1:35" x14ac:dyDescent="0.35">
      <c r="A127" s="20">
        <v>126</v>
      </c>
      <c r="B127" s="20" t="s">
        <v>7</v>
      </c>
      <c r="C127" s="21" t="s">
        <v>1015</v>
      </c>
      <c r="D127" s="22" t="s">
        <v>1030</v>
      </c>
      <c r="E127" s="23" t="s">
        <v>1031</v>
      </c>
      <c r="F127" s="20" t="s">
        <v>11</v>
      </c>
      <c r="G127" s="20" t="s">
        <v>294</v>
      </c>
      <c r="H127" s="20" t="s">
        <v>17</v>
      </c>
      <c r="I127" s="20"/>
      <c r="J127" s="20">
        <v>2573</v>
      </c>
      <c r="K127" s="20"/>
      <c r="L127" s="20"/>
      <c r="M127" s="20"/>
      <c r="N127" s="20"/>
      <c r="O127" s="20"/>
      <c r="P127" s="20"/>
      <c r="Q127" s="20"/>
      <c r="R127" s="20"/>
      <c r="S127" s="20"/>
      <c r="T127" s="2" t="s">
        <v>1032</v>
      </c>
      <c r="U127" s="2" t="s">
        <v>1033</v>
      </c>
      <c r="V127" s="2" t="s">
        <v>424</v>
      </c>
      <c r="W127" s="2" t="s">
        <v>1034</v>
      </c>
      <c r="X127" s="2" t="s">
        <v>1065</v>
      </c>
      <c r="Y127" s="2">
        <v>54</v>
      </c>
      <c r="AE127" s="2" t="str">
        <f>LEFT(X127,3)</f>
        <v>ป.2</v>
      </c>
      <c r="AF127" s="2" t="str">
        <f t="shared" si="1"/>
        <v>ทั่วไป</v>
      </c>
      <c r="AG127" s="2" t="str">
        <f>IF(G127="นร.","นร.","ทั่วไป")</f>
        <v>ทั่วไป</v>
      </c>
      <c r="AH127" s="2" t="str">
        <f>IF(J127=2567,"กษ.","ไม่ กษ.")</f>
        <v>ไม่ กษ.</v>
      </c>
      <c r="AI127" s="2" t="str">
        <f>IF(LEFT(H127,9)="พักราชการ","พักราชการ",IF(LEFT(H127,4)="สรก.","สรก.","ปกติ"))</f>
        <v>ปกติ</v>
      </c>
    </row>
    <row r="128" spans="1:35" x14ac:dyDescent="0.35">
      <c r="A128" s="20">
        <v>127</v>
      </c>
      <c r="B128" s="20" t="s">
        <v>7</v>
      </c>
      <c r="C128" s="21" t="s">
        <v>1015</v>
      </c>
      <c r="D128" s="22" t="s">
        <v>1036</v>
      </c>
      <c r="E128" s="23" t="s">
        <v>1037</v>
      </c>
      <c r="F128" s="20" t="s">
        <v>3</v>
      </c>
      <c r="G128" s="20" t="s">
        <v>224</v>
      </c>
      <c r="H128" s="20" t="s">
        <v>17</v>
      </c>
      <c r="I128" s="20"/>
      <c r="J128" s="20">
        <v>2592</v>
      </c>
      <c r="K128" s="20"/>
      <c r="L128" s="20"/>
      <c r="M128" s="20"/>
      <c r="N128" s="20"/>
      <c r="O128" s="20"/>
      <c r="P128" s="20"/>
      <c r="Q128" s="20"/>
      <c r="R128" s="20"/>
      <c r="S128" s="20"/>
      <c r="T128" s="2" t="s">
        <v>1038</v>
      </c>
      <c r="U128" s="2" t="s">
        <v>1039</v>
      </c>
      <c r="V128" s="2" t="s">
        <v>1040</v>
      </c>
      <c r="W128" s="2" t="s">
        <v>1041</v>
      </c>
      <c r="X128" s="2" t="s">
        <v>1361</v>
      </c>
      <c r="Y128" s="2">
        <v>35</v>
      </c>
      <c r="AE128" s="2" t="str">
        <f>LEFT(X128,3)</f>
        <v>ป.2</v>
      </c>
      <c r="AF128" s="2" t="str">
        <f t="shared" si="1"/>
        <v>ทั่วไป</v>
      </c>
      <c r="AG128" s="2" t="str">
        <f>IF(G128="นร.","นร.","ทั่วไป")</f>
        <v>ทั่วไป</v>
      </c>
      <c r="AH128" s="2" t="str">
        <f>IF(J128=2567,"กษ.","ไม่ กษ.")</f>
        <v>ไม่ กษ.</v>
      </c>
      <c r="AI128" s="2" t="str">
        <f>IF(LEFT(H128,9)="พักราชการ","พักราชการ",IF(LEFT(H128,4)="สรก.","สรก.","ปกติ"))</f>
        <v>ปกติ</v>
      </c>
    </row>
    <row r="129" spans="1:35" x14ac:dyDescent="0.35">
      <c r="A129" s="20">
        <v>128</v>
      </c>
      <c r="B129" s="20" t="s">
        <v>7</v>
      </c>
      <c r="C129" s="21" t="s">
        <v>1015</v>
      </c>
      <c r="D129" s="22" t="s">
        <v>1043</v>
      </c>
      <c r="E129" s="23" t="s">
        <v>1044</v>
      </c>
      <c r="F129" s="20" t="s">
        <v>16</v>
      </c>
      <c r="G129" s="20" t="s">
        <v>224</v>
      </c>
      <c r="H129" s="20" t="s">
        <v>17</v>
      </c>
      <c r="I129" s="20"/>
      <c r="J129" s="20">
        <v>2577</v>
      </c>
      <c r="K129" s="20"/>
      <c r="L129" s="20"/>
      <c r="M129" s="20"/>
      <c r="N129" s="20"/>
      <c r="O129" s="20"/>
      <c r="P129" s="20"/>
      <c r="Q129" s="20"/>
      <c r="R129" s="20"/>
      <c r="S129" s="20"/>
      <c r="T129" s="2" t="s">
        <v>1045</v>
      </c>
      <c r="U129" s="2" t="s">
        <v>1046</v>
      </c>
      <c r="V129" s="2" t="s">
        <v>1047</v>
      </c>
      <c r="W129" s="2" t="s">
        <v>1048</v>
      </c>
      <c r="X129" s="2" t="s">
        <v>2076</v>
      </c>
      <c r="Y129" s="2">
        <v>51</v>
      </c>
      <c r="AE129" s="2" t="str">
        <f>LEFT(X129,3)</f>
        <v>ป.2</v>
      </c>
      <c r="AF129" s="2" t="str">
        <f t="shared" si="1"/>
        <v>ทั่วไป</v>
      </c>
      <c r="AG129" s="2" t="str">
        <f>IF(G129="นร.","นร.","ทั่วไป")</f>
        <v>ทั่วไป</v>
      </c>
      <c r="AH129" s="2" t="str">
        <f>IF(J129=2567,"กษ.","ไม่ กษ.")</f>
        <v>ไม่ กษ.</v>
      </c>
      <c r="AI129" s="2" t="str">
        <f>IF(LEFT(H129,9)="พักราชการ","พักราชการ",IF(LEFT(H129,4)="สรก.","สรก.","ปกติ"))</f>
        <v>ปกติ</v>
      </c>
    </row>
    <row r="130" spans="1:35" x14ac:dyDescent="0.35">
      <c r="A130" s="20">
        <v>129</v>
      </c>
      <c r="B130" s="20" t="s">
        <v>7</v>
      </c>
      <c r="C130" s="21" t="s">
        <v>1015</v>
      </c>
      <c r="D130" s="22" t="s">
        <v>1049</v>
      </c>
      <c r="E130" s="23" t="s">
        <v>1050</v>
      </c>
      <c r="F130" s="20" t="s">
        <v>8</v>
      </c>
      <c r="G130" s="20" t="s">
        <v>224</v>
      </c>
      <c r="H130" s="20" t="s">
        <v>17</v>
      </c>
      <c r="I130" s="20"/>
      <c r="J130" s="20">
        <v>2570</v>
      </c>
      <c r="K130" s="20"/>
      <c r="L130" s="20"/>
      <c r="M130" s="20"/>
      <c r="N130" s="20"/>
      <c r="O130" s="20"/>
      <c r="P130" s="20"/>
      <c r="Q130" s="20"/>
      <c r="R130" s="20"/>
      <c r="S130" s="20"/>
      <c r="T130" s="2" t="s">
        <v>1051</v>
      </c>
      <c r="U130" s="2" t="s">
        <v>1052</v>
      </c>
      <c r="V130" s="2" t="s">
        <v>200</v>
      </c>
      <c r="W130" s="2" t="s">
        <v>1053</v>
      </c>
      <c r="X130" s="2" t="s">
        <v>2075</v>
      </c>
      <c r="Y130" s="2">
        <v>57</v>
      </c>
      <c r="AE130" s="2" t="str">
        <f>LEFT(X130,3)</f>
        <v>ป.2</v>
      </c>
      <c r="AF130" s="2" t="str">
        <f t="shared" si="1"/>
        <v>ทั่วไป</v>
      </c>
      <c r="AG130" s="2" t="str">
        <f>IF(G130="นร.","นร.","ทั่วไป")</f>
        <v>ทั่วไป</v>
      </c>
      <c r="AH130" s="2" t="str">
        <f>IF(J130=2567,"กษ.","ไม่ กษ.")</f>
        <v>ไม่ กษ.</v>
      </c>
      <c r="AI130" s="2" t="str">
        <f>IF(LEFT(H130,9)="พักราชการ","พักราชการ",IF(LEFT(H130,4)="สรก.","สรก.","ปกติ"))</f>
        <v>ปกติ</v>
      </c>
    </row>
    <row r="131" spans="1:35" x14ac:dyDescent="0.35">
      <c r="A131" s="20">
        <v>130</v>
      </c>
      <c r="B131" s="20" t="s">
        <v>7</v>
      </c>
      <c r="C131" s="21" t="s">
        <v>1015</v>
      </c>
      <c r="D131" s="22" t="s">
        <v>1054</v>
      </c>
      <c r="E131" s="23" t="s">
        <v>1055</v>
      </c>
      <c r="F131" s="20" t="s">
        <v>11</v>
      </c>
      <c r="G131" s="20" t="s">
        <v>224</v>
      </c>
      <c r="H131" s="20" t="s">
        <v>17</v>
      </c>
      <c r="I131" s="20"/>
      <c r="J131" s="20">
        <v>2589</v>
      </c>
      <c r="K131" s="20"/>
      <c r="L131" s="20"/>
      <c r="M131" s="20"/>
      <c r="N131" s="20"/>
      <c r="O131" s="20"/>
      <c r="P131" s="20"/>
      <c r="Q131" s="20"/>
      <c r="R131" s="20"/>
      <c r="S131" s="20"/>
      <c r="T131" s="2" t="s">
        <v>1056</v>
      </c>
      <c r="U131" s="2" t="s">
        <v>1057</v>
      </c>
      <c r="V131" s="2" t="s">
        <v>1058</v>
      </c>
      <c r="W131" s="2" t="s">
        <v>1059</v>
      </c>
      <c r="X131" s="2" t="s">
        <v>1322</v>
      </c>
      <c r="Y131" s="2">
        <v>39</v>
      </c>
      <c r="AE131" s="2" t="str">
        <f>LEFT(X131,3)</f>
        <v>ป.2</v>
      </c>
      <c r="AF131" s="2" t="str">
        <f t="shared" ref="AF131:AF194" si="2">IF(AE131&lt;&gt;"น.5","ทั่วไป","นปก.")</f>
        <v>ทั่วไป</v>
      </c>
      <c r="AG131" s="2" t="str">
        <f>IF(G131="นร.","นร.","ทั่วไป")</f>
        <v>ทั่วไป</v>
      </c>
      <c r="AH131" s="2" t="str">
        <f>IF(J131=2567,"กษ.","ไม่ กษ.")</f>
        <v>ไม่ กษ.</v>
      </c>
      <c r="AI131" s="2" t="str">
        <f>IF(LEFT(H131,9)="พักราชการ","พักราชการ",IF(LEFT(H131,4)="สรก.","สรก.","ปกติ"))</f>
        <v>ปกติ</v>
      </c>
    </row>
    <row r="132" spans="1:35" x14ac:dyDescent="0.35">
      <c r="A132" s="20">
        <v>131</v>
      </c>
      <c r="B132" s="20" t="s">
        <v>7</v>
      </c>
      <c r="C132" s="21" t="s">
        <v>1015</v>
      </c>
      <c r="D132" s="22" t="s">
        <v>997</v>
      </c>
      <c r="E132" s="23" t="s">
        <v>1061</v>
      </c>
      <c r="F132" s="20" t="s">
        <v>11</v>
      </c>
      <c r="G132" s="20" t="s">
        <v>294</v>
      </c>
      <c r="H132" s="20" t="s">
        <v>17</v>
      </c>
      <c r="I132" s="20"/>
      <c r="J132" s="20">
        <v>2572</v>
      </c>
      <c r="K132" s="20"/>
      <c r="L132" s="20"/>
      <c r="M132" s="20"/>
      <c r="N132" s="20"/>
      <c r="O132" s="20"/>
      <c r="P132" s="20"/>
      <c r="Q132" s="20"/>
      <c r="R132" s="20"/>
      <c r="S132" s="20"/>
      <c r="T132" s="2" t="s">
        <v>1062</v>
      </c>
      <c r="U132" s="2" t="s">
        <v>1063</v>
      </c>
      <c r="V132" s="2" t="s">
        <v>392</v>
      </c>
      <c r="W132" s="2" t="s">
        <v>1064</v>
      </c>
      <c r="X132" s="2" t="s">
        <v>1514</v>
      </c>
      <c r="Y132" s="2">
        <v>55</v>
      </c>
      <c r="AE132" s="2" t="str">
        <f>LEFT(X132,3)</f>
        <v>ป.2</v>
      </c>
      <c r="AF132" s="2" t="str">
        <f t="shared" si="2"/>
        <v>ทั่วไป</v>
      </c>
      <c r="AG132" s="2" t="str">
        <f>IF(G132="นร.","นร.","ทั่วไป")</f>
        <v>ทั่วไป</v>
      </c>
      <c r="AH132" s="2" t="str">
        <f>IF(J132=2567,"กษ.","ไม่ กษ.")</f>
        <v>ไม่ กษ.</v>
      </c>
      <c r="AI132" s="2" t="str">
        <f>IF(LEFT(H132,9)="พักราชการ","พักราชการ",IF(LEFT(H132,4)="สรก.","สรก.","ปกติ"))</f>
        <v>ปกติ</v>
      </c>
    </row>
    <row r="133" spans="1:35" x14ac:dyDescent="0.35">
      <c r="A133" s="20">
        <v>132</v>
      </c>
      <c r="B133" s="20" t="s">
        <v>7</v>
      </c>
      <c r="C133" s="21" t="s">
        <v>1015</v>
      </c>
      <c r="D133" s="22" t="s">
        <v>1528</v>
      </c>
      <c r="E133" s="23" t="s">
        <v>2077</v>
      </c>
      <c r="F133" s="20" t="s">
        <v>37</v>
      </c>
      <c r="G133" s="20" t="s">
        <v>294</v>
      </c>
      <c r="H133" s="20" t="s">
        <v>17</v>
      </c>
      <c r="I133" s="20"/>
      <c r="J133" s="20">
        <v>2594</v>
      </c>
      <c r="K133" s="20"/>
      <c r="L133" s="20"/>
      <c r="M133" s="20"/>
      <c r="N133" s="20"/>
      <c r="O133" s="20"/>
      <c r="P133" s="20"/>
      <c r="Q133" s="20"/>
      <c r="R133" s="20"/>
      <c r="S133" s="20"/>
      <c r="T133" s="2" t="s">
        <v>2078</v>
      </c>
      <c r="U133" s="2" t="s">
        <v>2079</v>
      </c>
      <c r="V133" s="2" t="s">
        <v>2080</v>
      </c>
      <c r="W133" s="2" t="s">
        <v>2067</v>
      </c>
      <c r="X133" s="2" t="s">
        <v>1509</v>
      </c>
      <c r="Y133" s="2">
        <v>33</v>
      </c>
      <c r="AE133" s="2" t="str">
        <f>LEFT(X133,3)</f>
        <v>ป.2</v>
      </c>
      <c r="AF133" s="2" t="str">
        <f t="shared" si="2"/>
        <v>ทั่วไป</v>
      </c>
      <c r="AG133" s="2" t="str">
        <f>IF(G133="นร.","นร.","ทั่วไป")</f>
        <v>ทั่วไป</v>
      </c>
      <c r="AH133" s="2" t="str">
        <f>IF(J133=2567,"กษ.","ไม่ กษ.")</f>
        <v>ไม่ กษ.</v>
      </c>
      <c r="AI133" s="2" t="str">
        <f>IF(LEFT(H133,9)="พักราชการ","พักราชการ",IF(LEFT(H133,4)="สรก.","สรก.","ปกติ"))</f>
        <v>ปกติ</v>
      </c>
    </row>
    <row r="134" spans="1:35" x14ac:dyDescent="0.35">
      <c r="A134" s="20">
        <v>133</v>
      </c>
      <c r="B134" s="20" t="s">
        <v>7</v>
      </c>
      <c r="C134" s="21" t="s">
        <v>1015</v>
      </c>
      <c r="D134" s="22" t="s">
        <v>533</v>
      </c>
      <c r="E134" s="23" t="s">
        <v>1066</v>
      </c>
      <c r="F134" s="20" t="s">
        <v>16</v>
      </c>
      <c r="G134" s="20" t="s">
        <v>294</v>
      </c>
      <c r="H134" s="20" t="s">
        <v>17</v>
      </c>
      <c r="I134" s="20"/>
      <c r="J134" s="20">
        <v>2582</v>
      </c>
      <c r="K134" s="20"/>
      <c r="L134" s="20"/>
      <c r="M134" s="20"/>
      <c r="N134" s="20"/>
      <c r="O134" s="20"/>
      <c r="P134" s="20"/>
      <c r="Q134" s="20"/>
      <c r="R134" s="20"/>
      <c r="S134" s="20"/>
      <c r="T134" s="2" t="s">
        <v>1067</v>
      </c>
      <c r="U134" s="2" t="s">
        <v>1068</v>
      </c>
      <c r="V134" s="2" t="s">
        <v>1069</v>
      </c>
      <c r="W134" s="2" t="s">
        <v>1059</v>
      </c>
      <c r="X134" s="2" t="s">
        <v>1378</v>
      </c>
      <c r="Y134" s="2">
        <v>45</v>
      </c>
      <c r="AE134" s="2" t="str">
        <f>LEFT(X134,3)</f>
        <v>ป.2</v>
      </c>
      <c r="AF134" s="2" t="str">
        <f t="shared" si="2"/>
        <v>ทั่วไป</v>
      </c>
      <c r="AG134" s="2" t="str">
        <f>IF(G134="นร.","นร.","ทั่วไป")</f>
        <v>ทั่วไป</v>
      </c>
      <c r="AH134" s="2" t="str">
        <f>IF(J134=2567,"กษ.","ไม่ กษ.")</f>
        <v>ไม่ กษ.</v>
      </c>
      <c r="AI134" s="2" t="str">
        <f>IF(LEFT(H134,9)="พักราชการ","พักราชการ",IF(LEFT(H134,4)="สรก.","สรก.","ปกติ"))</f>
        <v>ปกติ</v>
      </c>
    </row>
    <row r="135" spans="1:35" x14ac:dyDescent="0.35">
      <c r="A135" s="20">
        <v>134</v>
      </c>
      <c r="B135" s="20" t="s">
        <v>7</v>
      </c>
      <c r="C135" s="21" t="s">
        <v>1015</v>
      </c>
      <c r="D135" s="22" t="s">
        <v>1071</v>
      </c>
      <c r="E135" s="23" t="s">
        <v>1072</v>
      </c>
      <c r="F135" s="20" t="s">
        <v>0</v>
      </c>
      <c r="G135" s="20" t="s">
        <v>294</v>
      </c>
      <c r="H135" s="20" t="s">
        <v>17</v>
      </c>
      <c r="I135" s="20"/>
      <c r="J135" s="20">
        <v>2569</v>
      </c>
      <c r="K135" s="20"/>
      <c r="L135" s="20"/>
      <c r="M135" s="20"/>
      <c r="N135" s="20"/>
      <c r="O135" s="20"/>
      <c r="P135" s="20"/>
      <c r="Q135" s="20"/>
      <c r="R135" s="20"/>
      <c r="S135" s="20"/>
      <c r="T135" s="2" t="s">
        <v>1073</v>
      </c>
      <c r="U135" s="2" t="s">
        <v>474</v>
      </c>
      <c r="V135" s="2" t="s">
        <v>1074</v>
      </c>
      <c r="W135" s="2" t="s">
        <v>1075</v>
      </c>
      <c r="X135" s="2" t="s">
        <v>1288</v>
      </c>
      <c r="Y135" s="2">
        <v>59</v>
      </c>
      <c r="AE135" s="2" t="str">
        <f>LEFT(X135,3)</f>
        <v>ป.2</v>
      </c>
      <c r="AF135" s="2" t="str">
        <f t="shared" si="2"/>
        <v>ทั่วไป</v>
      </c>
      <c r="AG135" s="2" t="str">
        <f>IF(G135="นร.","นร.","ทั่วไป")</f>
        <v>ทั่วไป</v>
      </c>
      <c r="AH135" s="2" t="str">
        <f>IF(J135=2567,"กษ.","ไม่ กษ.")</f>
        <v>ไม่ กษ.</v>
      </c>
      <c r="AI135" s="2" t="str">
        <f>IF(LEFT(H135,9)="พักราชการ","พักราชการ",IF(LEFT(H135,4)="สรก.","สรก.","ปกติ"))</f>
        <v>ปกติ</v>
      </c>
    </row>
    <row r="136" spans="1:35" x14ac:dyDescent="0.35">
      <c r="A136" s="20">
        <v>135</v>
      </c>
      <c r="B136" s="20" t="s">
        <v>7</v>
      </c>
      <c r="C136" s="21" t="s">
        <v>1015</v>
      </c>
      <c r="D136" s="22" t="s">
        <v>1077</v>
      </c>
      <c r="E136" s="23" t="s">
        <v>1078</v>
      </c>
      <c r="F136" s="20" t="s">
        <v>0</v>
      </c>
      <c r="G136" s="20" t="s">
        <v>18</v>
      </c>
      <c r="H136" s="20" t="s">
        <v>17</v>
      </c>
      <c r="I136" s="20"/>
      <c r="J136" s="20">
        <v>2577</v>
      </c>
      <c r="K136" s="20"/>
      <c r="L136" s="20"/>
      <c r="M136" s="20"/>
      <c r="N136" s="20"/>
      <c r="O136" s="20"/>
      <c r="P136" s="20"/>
      <c r="Q136" s="20"/>
      <c r="R136" s="20"/>
      <c r="S136" s="20"/>
      <c r="T136" s="2" t="s">
        <v>1079</v>
      </c>
      <c r="U136" s="2" t="s">
        <v>1080</v>
      </c>
      <c r="V136" s="2" t="s">
        <v>1081</v>
      </c>
      <c r="W136" s="2" t="s">
        <v>1059</v>
      </c>
      <c r="X136" s="2" t="s">
        <v>1906</v>
      </c>
      <c r="Y136" s="2">
        <v>50</v>
      </c>
      <c r="AE136" s="2" t="str">
        <f>LEFT(X136,3)</f>
        <v>ป.2</v>
      </c>
      <c r="AF136" s="2" t="str">
        <f t="shared" si="2"/>
        <v>ทั่วไป</v>
      </c>
      <c r="AG136" s="2" t="str">
        <f>IF(G136="นร.","นร.","ทั่วไป")</f>
        <v>ทั่วไป</v>
      </c>
      <c r="AH136" s="2" t="str">
        <f>IF(J136=2567,"กษ.","ไม่ กษ.")</f>
        <v>ไม่ กษ.</v>
      </c>
      <c r="AI136" s="2" t="str">
        <f>IF(LEFT(H136,9)="พักราชการ","พักราชการ",IF(LEFT(H136,4)="สรก.","สรก.","ปกติ"))</f>
        <v>ปกติ</v>
      </c>
    </row>
    <row r="137" spans="1:35" x14ac:dyDescent="0.35">
      <c r="A137" s="20">
        <v>136</v>
      </c>
      <c r="B137" s="20" t="s">
        <v>7</v>
      </c>
      <c r="C137" s="21" t="s">
        <v>1015</v>
      </c>
      <c r="D137" s="22" t="s">
        <v>1083</v>
      </c>
      <c r="E137" s="23" t="s">
        <v>1084</v>
      </c>
      <c r="F137" s="20" t="s">
        <v>11</v>
      </c>
      <c r="G137" s="20" t="s">
        <v>294</v>
      </c>
      <c r="H137" s="20" t="s">
        <v>17</v>
      </c>
      <c r="I137" s="20"/>
      <c r="J137" s="20">
        <v>2572</v>
      </c>
      <c r="K137" s="20"/>
      <c r="L137" s="20"/>
      <c r="M137" s="20"/>
      <c r="N137" s="20"/>
      <c r="O137" s="20"/>
      <c r="P137" s="20"/>
      <c r="Q137" s="20"/>
      <c r="R137" s="20"/>
      <c r="S137" s="20"/>
      <c r="T137" s="2" t="s">
        <v>1085</v>
      </c>
      <c r="U137" s="2" t="s">
        <v>1086</v>
      </c>
      <c r="V137" s="2" t="s">
        <v>1087</v>
      </c>
      <c r="W137" s="2" t="s">
        <v>1088</v>
      </c>
      <c r="X137" s="2" t="s">
        <v>1906</v>
      </c>
      <c r="Y137" s="2">
        <v>56</v>
      </c>
      <c r="AE137" s="2" t="str">
        <f>LEFT(X137,3)</f>
        <v>ป.2</v>
      </c>
      <c r="AF137" s="2" t="str">
        <f t="shared" si="2"/>
        <v>ทั่วไป</v>
      </c>
      <c r="AG137" s="2" t="str">
        <f>IF(G137="นร.","นร.","ทั่วไป")</f>
        <v>ทั่วไป</v>
      </c>
      <c r="AH137" s="2" t="str">
        <f>IF(J137=2567,"กษ.","ไม่ กษ.")</f>
        <v>ไม่ กษ.</v>
      </c>
      <c r="AI137" s="2" t="str">
        <f>IF(LEFT(H137,9)="พักราชการ","พักราชการ",IF(LEFT(H137,4)="สรก.","สรก.","ปกติ"))</f>
        <v>ปกติ</v>
      </c>
    </row>
    <row r="138" spans="1:35" x14ac:dyDescent="0.35">
      <c r="A138" s="20">
        <v>137</v>
      </c>
      <c r="B138" s="20" t="s">
        <v>7</v>
      </c>
      <c r="C138" s="21" t="s">
        <v>1015</v>
      </c>
      <c r="D138" s="22" t="s">
        <v>1089</v>
      </c>
      <c r="E138" s="23" t="s">
        <v>1090</v>
      </c>
      <c r="F138" s="20" t="s">
        <v>34</v>
      </c>
      <c r="G138" s="20" t="s">
        <v>294</v>
      </c>
      <c r="H138" s="20" t="s">
        <v>17</v>
      </c>
      <c r="I138" s="20"/>
      <c r="J138" s="20">
        <v>2567</v>
      </c>
      <c r="K138" s="20"/>
      <c r="L138" s="20"/>
      <c r="M138" s="20"/>
      <c r="N138" s="20"/>
      <c r="O138" s="20"/>
      <c r="P138" s="20"/>
      <c r="Q138" s="20"/>
      <c r="R138" s="20"/>
      <c r="S138" s="20"/>
      <c r="T138" s="2" t="s">
        <v>1091</v>
      </c>
      <c r="U138" s="2" t="s">
        <v>729</v>
      </c>
      <c r="V138" s="2" t="s">
        <v>1092</v>
      </c>
      <c r="W138" s="2" t="s">
        <v>83</v>
      </c>
      <c r="X138" s="2" t="s">
        <v>1082</v>
      </c>
      <c r="Y138" s="2">
        <v>60</v>
      </c>
      <c r="AE138" s="2" t="str">
        <f>LEFT(X138,3)</f>
        <v>ป.2</v>
      </c>
      <c r="AF138" s="2" t="str">
        <f t="shared" si="2"/>
        <v>ทั่วไป</v>
      </c>
      <c r="AG138" s="2" t="str">
        <f>IF(G138="นร.","นร.","ทั่วไป")</f>
        <v>ทั่วไป</v>
      </c>
      <c r="AH138" s="2" t="str">
        <f>IF(J138=2567,"กษ.","ไม่ กษ.")</f>
        <v>กษ.</v>
      </c>
      <c r="AI138" s="2" t="str">
        <f>IF(LEFT(H138,9)="พักราชการ","พักราชการ",IF(LEFT(H138,4)="สรก.","สรก.","ปกติ"))</f>
        <v>ปกติ</v>
      </c>
    </row>
    <row r="139" spans="1:35" x14ac:dyDescent="0.35">
      <c r="A139" s="20">
        <v>138</v>
      </c>
      <c r="B139" s="20" t="s">
        <v>7</v>
      </c>
      <c r="C139" s="21" t="s">
        <v>1015</v>
      </c>
      <c r="D139" s="22" t="s">
        <v>1094</v>
      </c>
      <c r="E139" s="23" t="s">
        <v>1095</v>
      </c>
      <c r="F139" s="20" t="s">
        <v>0</v>
      </c>
      <c r="G139" s="20" t="s">
        <v>224</v>
      </c>
      <c r="H139" s="20" t="s">
        <v>17</v>
      </c>
      <c r="I139" s="20"/>
      <c r="J139" s="20">
        <v>2572</v>
      </c>
      <c r="K139" s="20"/>
      <c r="L139" s="20"/>
      <c r="M139" s="20"/>
      <c r="N139" s="20"/>
      <c r="O139" s="20"/>
      <c r="P139" s="20"/>
      <c r="Q139" s="20"/>
      <c r="R139" s="20"/>
      <c r="S139" s="20"/>
      <c r="T139" s="2" t="s">
        <v>1096</v>
      </c>
      <c r="U139" s="2" t="s">
        <v>1092</v>
      </c>
      <c r="V139" s="2" t="s">
        <v>1097</v>
      </c>
      <c r="W139" s="2" t="s">
        <v>1075</v>
      </c>
      <c r="X139" s="2" t="s">
        <v>2075</v>
      </c>
      <c r="Y139" s="2">
        <v>56</v>
      </c>
      <c r="AE139" s="2" t="str">
        <f>LEFT(X139,3)</f>
        <v>ป.2</v>
      </c>
      <c r="AF139" s="2" t="str">
        <f t="shared" si="2"/>
        <v>ทั่วไป</v>
      </c>
      <c r="AG139" s="2" t="str">
        <f>IF(G139="นร.","นร.","ทั่วไป")</f>
        <v>ทั่วไป</v>
      </c>
      <c r="AH139" s="2" t="str">
        <f>IF(J139=2567,"กษ.","ไม่ กษ.")</f>
        <v>ไม่ กษ.</v>
      </c>
      <c r="AI139" s="2" t="str">
        <f>IF(LEFT(H139,9)="พักราชการ","พักราชการ",IF(LEFT(H139,4)="สรก.","สรก.","ปกติ"))</f>
        <v>ปกติ</v>
      </c>
    </row>
    <row r="140" spans="1:35" x14ac:dyDescent="0.35">
      <c r="A140" s="20">
        <v>139</v>
      </c>
      <c r="B140" s="20" t="s">
        <v>7</v>
      </c>
      <c r="C140" s="21" t="s">
        <v>1099</v>
      </c>
      <c r="D140" s="22" t="s">
        <v>1100</v>
      </c>
      <c r="E140" s="23" t="s">
        <v>1101</v>
      </c>
      <c r="F140" s="20" t="s">
        <v>5</v>
      </c>
      <c r="G140" s="20" t="s">
        <v>224</v>
      </c>
      <c r="H140" s="20" t="s">
        <v>17</v>
      </c>
      <c r="I140" s="20"/>
      <c r="J140" s="20">
        <v>2584</v>
      </c>
      <c r="K140" s="20"/>
      <c r="L140" s="20"/>
      <c r="M140" s="20"/>
      <c r="N140" s="20"/>
      <c r="O140" s="20"/>
      <c r="P140" s="20"/>
      <c r="Q140" s="20"/>
      <c r="R140" s="20"/>
      <c r="S140" s="20"/>
      <c r="T140" s="2" t="s">
        <v>1102</v>
      </c>
      <c r="U140" s="2" t="s">
        <v>1103</v>
      </c>
      <c r="V140" s="2" t="s">
        <v>1104</v>
      </c>
      <c r="W140" s="2" t="s">
        <v>1105</v>
      </c>
      <c r="X140" s="2" t="s">
        <v>1076</v>
      </c>
      <c r="Y140" s="2">
        <v>43</v>
      </c>
      <c r="AE140" s="2" t="str">
        <f>LEFT(X140,3)</f>
        <v>ป.2</v>
      </c>
      <c r="AF140" s="2" t="str">
        <f t="shared" si="2"/>
        <v>ทั่วไป</v>
      </c>
      <c r="AG140" s="2" t="str">
        <f>IF(G140="นร.","นร.","ทั่วไป")</f>
        <v>ทั่วไป</v>
      </c>
      <c r="AH140" s="2" t="str">
        <f>IF(J140=2567,"กษ.","ไม่ กษ.")</f>
        <v>ไม่ กษ.</v>
      </c>
      <c r="AI140" s="2" t="str">
        <f>IF(LEFT(H140,9)="พักราชการ","พักราชการ",IF(LEFT(H140,4)="สรก.","สรก.","ปกติ"))</f>
        <v>ปกติ</v>
      </c>
    </row>
    <row r="141" spans="1:35" x14ac:dyDescent="0.35">
      <c r="A141" s="20">
        <v>140</v>
      </c>
      <c r="B141" s="20" t="s">
        <v>7</v>
      </c>
      <c r="C141" s="21" t="s">
        <v>1107</v>
      </c>
      <c r="D141" s="22" t="s">
        <v>1108</v>
      </c>
      <c r="E141" s="23" t="s">
        <v>1109</v>
      </c>
      <c r="F141" s="20" t="s">
        <v>22</v>
      </c>
      <c r="G141" s="20" t="s">
        <v>224</v>
      </c>
      <c r="H141" s="20" t="s">
        <v>17</v>
      </c>
      <c r="I141" s="20"/>
      <c r="J141" s="20">
        <v>2595</v>
      </c>
      <c r="K141" s="20"/>
      <c r="L141" s="20"/>
      <c r="M141" s="20"/>
      <c r="N141" s="20"/>
      <c r="O141" s="20"/>
      <c r="P141" s="20"/>
      <c r="Q141" s="20"/>
      <c r="R141" s="20"/>
      <c r="S141" s="20"/>
      <c r="T141" s="2" t="s">
        <v>1110</v>
      </c>
      <c r="U141" s="2" t="s">
        <v>871</v>
      </c>
      <c r="V141" s="2" t="s">
        <v>672</v>
      </c>
      <c r="W141" s="2" t="s">
        <v>1111</v>
      </c>
      <c r="X141" s="2" t="s">
        <v>2026</v>
      </c>
      <c r="Y141" s="2">
        <v>32</v>
      </c>
      <c r="AE141" s="2" t="str">
        <f>LEFT(X141,3)</f>
        <v>ป.1</v>
      </c>
      <c r="AF141" s="2" t="str">
        <f t="shared" si="2"/>
        <v>ทั่วไป</v>
      </c>
      <c r="AG141" s="2" t="str">
        <f>IF(G141="นร.","นร.","ทั่วไป")</f>
        <v>ทั่วไป</v>
      </c>
      <c r="AH141" s="2" t="str">
        <f>IF(J141=2567,"กษ.","ไม่ กษ.")</f>
        <v>ไม่ กษ.</v>
      </c>
      <c r="AI141" s="2" t="str">
        <f>IF(LEFT(H141,9)="พักราชการ","พักราชการ",IF(LEFT(H141,4)="สรก.","สรก.","ปกติ"))</f>
        <v>ปกติ</v>
      </c>
    </row>
    <row r="142" spans="1:35" x14ac:dyDescent="0.35">
      <c r="A142" s="20">
        <v>141</v>
      </c>
      <c r="B142" s="20" t="s">
        <v>7</v>
      </c>
      <c r="C142" s="21" t="s">
        <v>1107</v>
      </c>
      <c r="D142" s="22" t="s">
        <v>1112</v>
      </c>
      <c r="E142" s="23" t="s">
        <v>1113</v>
      </c>
      <c r="F142" s="20" t="s">
        <v>22</v>
      </c>
      <c r="G142" s="20" t="s">
        <v>1114</v>
      </c>
      <c r="H142" s="20" t="s">
        <v>17</v>
      </c>
      <c r="I142" s="20"/>
      <c r="J142" s="20">
        <v>2600</v>
      </c>
      <c r="K142" s="20"/>
      <c r="L142" s="20"/>
      <c r="M142" s="20"/>
      <c r="N142" s="20"/>
      <c r="O142" s="20"/>
      <c r="P142" s="20"/>
      <c r="Q142" s="20"/>
      <c r="R142" s="20"/>
      <c r="S142" s="20"/>
      <c r="T142" s="2" t="s">
        <v>1115</v>
      </c>
      <c r="U142" s="2" t="s">
        <v>1116</v>
      </c>
      <c r="V142" s="2" t="s">
        <v>1117</v>
      </c>
      <c r="W142" s="2" t="s">
        <v>1118</v>
      </c>
      <c r="X142" s="2" t="s">
        <v>2081</v>
      </c>
      <c r="Y142" s="2">
        <v>27</v>
      </c>
      <c r="AE142" s="2" t="str">
        <f>LEFT(X142,3)</f>
        <v>ป.1</v>
      </c>
      <c r="AF142" s="2" t="str">
        <f t="shared" si="2"/>
        <v>ทั่วไป</v>
      </c>
      <c r="AG142" s="2" t="str">
        <f>IF(G142="นร.","นร.","ทั่วไป")</f>
        <v>ทั่วไป</v>
      </c>
      <c r="AH142" s="2" t="str">
        <f>IF(J142=2567,"กษ.","ไม่ กษ.")</f>
        <v>ไม่ กษ.</v>
      </c>
      <c r="AI142" s="2" t="str">
        <f>IF(LEFT(H142,9)="พักราชการ","พักราชการ",IF(LEFT(H142,4)="สรก.","สรก.","ปกติ"))</f>
        <v>ปกติ</v>
      </c>
    </row>
    <row r="143" spans="1:35" x14ac:dyDescent="0.35">
      <c r="A143" s="20">
        <v>142</v>
      </c>
      <c r="B143" s="20" t="s">
        <v>7</v>
      </c>
      <c r="C143" s="21" t="s">
        <v>1107</v>
      </c>
      <c r="D143" s="22" t="s">
        <v>1120</v>
      </c>
      <c r="E143" s="23" t="s">
        <v>1121</v>
      </c>
      <c r="F143" s="20" t="s">
        <v>5</v>
      </c>
      <c r="G143" s="20" t="s">
        <v>224</v>
      </c>
      <c r="H143" s="20" t="s">
        <v>17</v>
      </c>
      <c r="I143" s="20"/>
      <c r="J143" s="20">
        <v>2584</v>
      </c>
      <c r="K143" s="20"/>
      <c r="L143" s="20"/>
      <c r="M143" s="20"/>
      <c r="N143" s="20"/>
      <c r="O143" s="20"/>
      <c r="P143" s="20"/>
      <c r="Q143" s="20"/>
      <c r="R143" s="20"/>
      <c r="S143" s="20"/>
      <c r="T143" s="2" t="s">
        <v>1122</v>
      </c>
      <c r="U143" s="2" t="s">
        <v>1103</v>
      </c>
      <c r="V143" s="2" t="s">
        <v>1104</v>
      </c>
      <c r="W143" s="2" t="s">
        <v>1123</v>
      </c>
      <c r="X143" s="2" t="s">
        <v>1065</v>
      </c>
      <c r="Y143" s="2">
        <v>43</v>
      </c>
      <c r="AE143" s="2" t="str">
        <f>LEFT(X143,3)</f>
        <v>ป.2</v>
      </c>
      <c r="AF143" s="2" t="str">
        <f t="shared" si="2"/>
        <v>ทั่วไป</v>
      </c>
      <c r="AG143" s="2" t="str">
        <f>IF(G143="นร.","นร.","ทั่วไป")</f>
        <v>ทั่วไป</v>
      </c>
      <c r="AH143" s="2" t="str">
        <f>IF(J143=2567,"กษ.","ไม่ กษ.")</f>
        <v>ไม่ กษ.</v>
      </c>
      <c r="AI143" s="2" t="str">
        <f>IF(LEFT(H143,9)="พักราชการ","พักราชการ",IF(LEFT(H143,4)="สรก.","สรก.","ปกติ"))</f>
        <v>ปกติ</v>
      </c>
    </row>
    <row r="144" spans="1:35" x14ac:dyDescent="0.35">
      <c r="A144" s="20">
        <v>143</v>
      </c>
      <c r="B144" s="20" t="s">
        <v>7</v>
      </c>
      <c r="C144" s="21" t="s">
        <v>1124</v>
      </c>
      <c r="D144" s="22" t="s">
        <v>1125</v>
      </c>
      <c r="E144" s="23" t="s">
        <v>1126</v>
      </c>
      <c r="F144" s="20" t="s">
        <v>22</v>
      </c>
      <c r="G144" s="20" t="s">
        <v>294</v>
      </c>
      <c r="H144" s="20" t="s">
        <v>17</v>
      </c>
      <c r="I144" s="20"/>
      <c r="J144" s="20">
        <v>2598</v>
      </c>
      <c r="K144" s="20"/>
      <c r="L144" s="20"/>
      <c r="M144" s="20"/>
      <c r="N144" s="20"/>
      <c r="O144" s="20"/>
      <c r="P144" s="20"/>
      <c r="Q144" s="20"/>
      <c r="R144" s="20"/>
      <c r="S144" s="20"/>
      <c r="T144" s="2" t="s">
        <v>1127</v>
      </c>
      <c r="U144" s="2" t="s">
        <v>101</v>
      </c>
      <c r="V144" s="2" t="s">
        <v>1128</v>
      </c>
      <c r="W144" s="2" t="s">
        <v>1129</v>
      </c>
      <c r="X144" s="2" t="s">
        <v>2082</v>
      </c>
      <c r="Y144" s="2">
        <v>29</v>
      </c>
      <c r="AE144" s="2" t="str">
        <f>LEFT(X144,3)</f>
        <v>ป.1</v>
      </c>
      <c r="AF144" s="2" t="str">
        <f t="shared" si="2"/>
        <v>ทั่วไป</v>
      </c>
      <c r="AG144" s="2" t="str">
        <f>IF(G144="นร.","นร.","ทั่วไป")</f>
        <v>ทั่วไป</v>
      </c>
      <c r="AH144" s="2" t="str">
        <f>IF(J144=2567,"กษ.","ไม่ กษ.")</f>
        <v>ไม่ กษ.</v>
      </c>
      <c r="AI144" s="2" t="str">
        <f>IF(LEFT(H144,9)="พักราชการ","พักราชการ",IF(LEFT(H144,4)="สรก.","สรก.","ปกติ"))</f>
        <v>ปกติ</v>
      </c>
    </row>
    <row r="145" spans="1:35" x14ac:dyDescent="0.35">
      <c r="A145" s="20">
        <v>144</v>
      </c>
      <c r="B145" s="20" t="s">
        <v>7</v>
      </c>
      <c r="C145" s="21" t="s">
        <v>69</v>
      </c>
      <c r="D145" s="22" t="s">
        <v>159</v>
      </c>
      <c r="E145" s="23" t="s">
        <v>160</v>
      </c>
      <c r="F145" s="20" t="s">
        <v>16</v>
      </c>
      <c r="G145" s="20" t="s">
        <v>91</v>
      </c>
      <c r="H145" s="20" t="s">
        <v>161</v>
      </c>
      <c r="I145" s="20"/>
      <c r="J145" s="20">
        <v>2567</v>
      </c>
      <c r="K145" s="20"/>
      <c r="L145" s="20"/>
      <c r="M145" s="20"/>
      <c r="N145" s="20"/>
      <c r="O145" s="20"/>
      <c r="P145" s="20"/>
      <c r="Q145" s="20"/>
      <c r="R145" s="20"/>
      <c r="S145" s="20"/>
      <c r="T145" s="2" t="s">
        <v>162</v>
      </c>
      <c r="U145" s="2" t="s">
        <v>93</v>
      </c>
      <c r="V145" s="2" t="s">
        <v>94</v>
      </c>
      <c r="W145" s="2" t="s">
        <v>163</v>
      </c>
      <c r="X145" s="2" t="s">
        <v>104</v>
      </c>
      <c r="Y145" s="2">
        <v>60</v>
      </c>
      <c r="AE145" s="2" t="str">
        <f>LEFT(X145,3)</f>
        <v>น.5</v>
      </c>
      <c r="AF145" s="2" t="str">
        <f t="shared" si="2"/>
        <v>นปก.</v>
      </c>
      <c r="AG145" s="2" t="str">
        <f>IF(G145="นร.","นร.","ทั่วไป")</f>
        <v>ทั่วไป</v>
      </c>
      <c r="AH145" s="2" t="str">
        <f>IF(J145=2567,"กษ.","ไม่ กษ.")</f>
        <v>กษ.</v>
      </c>
      <c r="AI145" s="2" t="str">
        <f>IF(LEFT(H145,9)="พักราชการ","พักราชการ",IF(LEFT(H145,4)="สรก.","สรก.","ปกติ"))</f>
        <v>ปกติ</v>
      </c>
    </row>
    <row r="146" spans="1:35" x14ac:dyDescent="0.35">
      <c r="A146" s="20">
        <v>145</v>
      </c>
      <c r="B146" s="20" t="s">
        <v>7</v>
      </c>
      <c r="C146" s="21" t="s">
        <v>69</v>
      </c>
      <c r="D146" s="22" t="s">
        <v>2039</v>
      </c>
      <c r="E146" s="23" t="s">
        <v>2040</v>
      </c>
      <c r="F146" s="20" t="s">
        <v>20</v>
      </c>
      <c r="G146" s="20" t="s">
        <v>91</v>
      </c>
      <c r="H146" s="20" t="s">
        <v>161</v>
      </c>
      <c r="I146" s="20"/>
      <c r="J146" s="20">
        <v>2567</v>
      </c>
      <c r="K146" s="20"/>
      <c r="L146" s="20"/>
      <c r="M146" s="20"/>
      <c r="N146" s="20"/>
      <c r="O146" s="20"/>
      <c r="P146" s="20"/>
      <c r="Q146" s="20"/>
      <c r="R146" s="20"/>
      <c r="S146" s="20"/>
      <c r="T146" s="2" t="s">
        <v>1610</v>
      </c>
      <c r="U146" s="2" t="s">
        <v>2041</v>
      </c>
      <c r="V146" s="2" t="s">
        <v>180</v>
      </c>
      <c r="W146" s="2" t="s">
        <v>2042</v>
      </c>
      <c r="X146" s="2" t="s">
        <v>591</v>
      </c>
      <c r="Y146" s="2">
        <v>60</v>
      </c>
      <c r="AE146" s="2" t="str">
        <f>LEFT(X146,3)</f>
        <v>น.5</v>
      </c>
      <c r="AF146" s="2" t="str">
        <f t="shared" si="2"/>
        <v>นปก.</v>
      </c>
      <c r="AG146" s="2" t="str">
        <f>IF(G146="นร.","นร.","ทั่วไป")</f>
        <v>ทั่วไป</v>
      </c>
      <c r="AH146" s="2" t="str">
        <f>IF(J146=2567,"กษ.","ไม่ กษ.")</f>
        <v>กษ.</v>
      </c>
      <c r="AI146" s="2" t="str">
        <f>IF(LEFT(H146,9)="พักราชการ","พักราชการ",IF(LEFT(H146,4)="สรก.","สรก.","ปกติ"))</f>
        <v>ปกติ</v>
      </c>
    </row>
    <row r="147" spans="1:35" x14ac:dyDescent="0.35">
      <c r="A147" s="20">
        <v>146</v>
      </c>
      <c r="B147" s="20" t="s">
        <v>7</v>
      </c>
      <c r="C147" s="21" t="s">
        <v>69</v>
      </c>
      <c r="D147" s="22" t="s">
        <v>164</v>
      </c>
      <c r="E147" s="23" t="s">
        <v>165</v>
      </c>
      <c r="F147" s="20" t="s">
        <v>18</v>
      </c>
      <c r="G147" s="20" t="s">
        <v>18</v>
      </c>
      <c r="H147" s="20" t="s">
        <v>161</v>
      </c>
      <c r="I147" s="20"/>
      <c r="J147" s="20">
        <v>2567</v>
      </c>
      <c r="K147" s="20"/>
      <c r="L147" s="20"/>
      <c r="M147" s="20"/>
      <c r="N147" s="20"/>
      <c r="O147" s="20"/>
      <c r="P147" s="20"/>
      <c r="Q147" s="20"/>
      <c r="R147" s="20"/>
      <c r="S147" s="20"/>
      <c r="T147" s="2" t="s">
        <v>166</v>
      </c>
      <c r="U147" s="2" t="s">
        <v>167</v>
      </c>
      <c r="V147" s="2" t="s">
        <v>168</v>
      </c>
      <c r="W147" s="2" t="s">
        <v>163</v>
      </c>
      <c r="X147" s="2" t="s">
        <v>77</v>
      </c>
      <c r="Y147" s="2">
        <v>61</v>
      </c>
      <c r="AE147" s="2" t="str">
        <f>LEFT(X147,3)</f>
        <v>น.5</v>
      </c>
      <c r="AF147" s="2" t="str">
        <f t="shared" si="2"/>
        <v>นปก.</v>
      </c>
      <c r="AG147" s="2" t="str">
        <f>IF(G147="นร.","นร.","ทั่วไป")</f>
        <v>ทั่วไป</v>
      </c>
      <c r="AH147" s="2" t="str">
        <f>IF(J147=2567,"กษ.","ไม่ กษ.")</f>
        <v>กษ.</v>
      </c>
      <c r="AI147" s="2" t="str">
        <f>IF(LEFT(H147,9)="พักราชการ","พักราชการ",IF(LEFT(H147,4)="สรก.","สรก.","ปกติ"))</f>
        <v>ปกติ</v>
      </c>
    </row>
    <row r="148" spans="1:35" x14ac:dyDescent="0.35">
      <c r="A148" s="20">
        <v>147</v>
      </c>
      <c r="B148" s="20" t="s">
        <v>7</v>
      </c>
      <c r="C148" s="21" t="s">
        <v>169</v>
      </c>
      <c r="D148" s="22" t="s">
        <v>197</v>
      </c>
      <c r="E148" s="23" t="s">
        <v>198</v>
      </c>
      <c r="F148" s="20" t="s">
        <v>18</v>
      </c>
      <c r="G148" s="20" t="s">
        <v>91</v>
      </c>
      <c r="H148" s="20" t="s">
        <v>161</v>
      </c>
      <c r="I148" s="20"/>
      <c r="J148" s="20">
        <v>2567</v>
      </c>
      <c r="K148" s="20"/>
      <c r="L148" s="20"/>
      <c r="M148" s="20"/>
      <c r="N148" s="20"/>
      <c r="O148" s="20"/>
      <c r="P148" s="20"/>
      <c r="Q148" s="20"/>
      <c r="R148" s="20"/>
      <c r="S148" s="20"/>
      <c r="T148" s="2" t="s">
        <v>179</v>
      </c>
      <c r="U148" s="2" t="s">
        <v>199</v>
      </c>
      <c r="V148" s="2" t="s">
        <v>200</v>
      </c>
      <c r="W148" s="2" t="s">
        <v>175</v>
      </c>
      <c r="X148" s="2" t="s">
        <v>666</v>
      </c>
      <c r="Y148" s="2">
        <v>60</v>
      </c>
      <c r="AE148" s="2" t="str">
        <f>LEFT(X148,3)</f>
        <v>น.4</v>
      </c>
      <c r="AF148" s="2" t="str">
        <f t="shared" si="2"/>
        <v>ทั่วไป</v>
      </c>
      <c r="AG148" s="2" t="str">
        <f>IF(G148="นร.","นร.","ทั่วไป")</f>
        <v>ทั่วไป</v>
      </c>
      <c r="AH148" s="2" t="str">
        <f>IF(J148=2567,"กษ.","ไม่ กษ.")</f>
        <v>กษ.</v>
      </c>
      <c r="AI148" s="2" t="str">
        <f>IF(LEFT(H148,9)="พักราชการ","พักราชการ",IF(LEFT(H148,4)="สรก.","สรก.","ปกติ"))</f>
        <v>ปกติ</v>
      </c>
    </row>
    <row r="149" spans="1:35" x14ac:dyDescent="0.35">
      <c r="A149" s="20">
        <v>148</v>
      </c>
      <c r="B149" s="20" t="s">
        <v>7</v>
      </c>
      <c r="C149" s="21" t="s">
        <v>169</v>
      </c>
      <c r="D149" s="22" t="s">
        <v>209</v>
      </c>
      <c r="E149" s="23" t="s">
        <v>210</v>
      </c>
      <c r="F149" s="20" t="s">
        <v>11</v>
      </c>
      <c r="G149" s="20" t="s">
        <v>18</v>
      </c>
      <c r="H149" s="20" t="s">
        <v>161</v>
      </c>
      <c r="I149" s="20"/>
      <c r="J149" s="20">
        <v>2567</v>
      </c>
      <c r="K149" s="20"/>
      <c r="L149" s="20"/>
      <c r="M149" s="20"/>
      <c r="N149" s="20"/>
      <c r="O149" s="20"/>
      <c r="P149" s="20"/>
      <c r="Q149" s="20"/>
      <c r="R149" s="20"/>
      <c r="S149" s="20"/>
      <c r="T149" s="2" t="s">
        <v>211</v>
      </c>
      <c r="U149" s="2" t="s">
        <v>212</v>
      </c>
      <c r="V149" s="2" t="s">
        <v>213</v>
      </c>
      <c r="W149" s="2" t="s">
        <v>175</v>
      </c>
      <c r="X149" s="2" t="s">
        <v>702</v>
      </c>
      <c r="Y149" s="2">
        <v>60</v>
      </c>
      <c r="AE149" s="2" t="str">
        <f>LEFT(X149,3)</f>
        <v>น.4</v>
      </c>
      <c r="AF149" s="2" t="str">
        <f t="shared" si="2"/>
        <v>ทั่วไป</v>
      </c>
      <c r="AG149" s="2" t="str">
        <f>IF(G149="นร.","นร.","ทั่วไป")</f>
        <v>ทั่วไป</v>
      </c>
      <c r="AH149" s="2" t="str">
        <f>IF(J149=2567,"กษ.","ไม่ กษ.")</f>
        <v>กษ.</v>
      </c>
      <c r="AI149" s="2" t="str">
        <f>IF(LEFT(H149,9)="พักราชการ","พักราชการ",IF(LEFT(H149,4)="สรก.","สรก.","ปกติ"))</f>
        <v>ปกติ</v>
      </c>
    </row>
    <row r="150" spans="1:35" x14ac:dyDescent="0.35">
      <c r="A150" s="20">
        <v>149</v>
      </c>
      <c r="B150" s="20" t="s">
        <v>7</v>
      </c>
      <c r="C150" s="21" t="s">
        <v>169</v>
      </c>
      <c r="D150" s="22" t="s">
        <v>222</v>
      </c>
      <c r="E150" s="23" t="s">
        <v>223</v>
      </c>
      <c r="F150" s="20" t="s">
        <v>5</v>
      </c>
      <c r="G150" s="20" t="s">
        <v>224</v>
      </c>
      <c r="H150" s="20" t="s">
        <v>161</v>
      </c>
      <c r="I150" s="20"/>
      <c r="J150" s="20">
        <v>2567</v>
      </c>
      <c r="K150" s="20"/>
      <c r="L150" s="20"/>
      <c r="M150" s="20"/>
      <c r="N150" s="20"/>
      <c r="O150" s="20"/>
      <c r="P150" s="20"/>
      <c r="Q150" s="20"/>
      <c r="R150" s="20"/>
      <c r="S150" s="20"/>
      <c r="T150" s="2" t="s">
        <v>225</v>
      </c>
      <c r="U150" s="2" t="s">
        <v>226</v>
      </c>
      <c r="V150" s="2" t="s">
        <v>219</v>
      </c>
      <c r="W150" s="2" t="s">
        <v>175</v>
      </c>
      <c r="X150" s="2" t="s">
        <v>176</v>
      </c>
      <c r="Y150" s="2">
        <v>60</v>
      </c>
      <c r="AE150" s="2" t="str">
        <f>LEFT(X150,3)</f>
        <v>น.4</v>
      </c>
      <c r="AF150" s="2" t="str">
        <f t="shared" si="2"/>
        <v>ทั่วไป</v>
      </c>
      <c r="AG150" s="2" t="str">
        <f>IF(G150="นร.","นร.","ทั่วไป")</f>
        <v>ทั่วไป</v>
      </c>
      <c r="AH150" s="2" t="str">
        <f>IF(J150=2567,"กษ.","ไม่ กษ.")</f>
        <v>กษ.</v>
      </c>
      <c r="AI150" s="2" t="str">
        <f>IF(LEFT(H150,9)="พักราชการ","พักราชการ",IF(LEFT(H150,4)="สรก.","สรก.","ปกติ"))</f>
        <v>ปกติ</v>
      </c>
    </row>
    <row r="151" spans="1:35" x14ac:dyDescent="0.35">
      <c r="A151" s="20">
        <v>150</v>
      </c>
      <c r="B151" s="20" t="s">
        <v>7</v>
      </c>
      <c r="C151" s="21" t="s">
        <v>169</v>
      </c>
      <c r="D151" s="22" t="s">
        <v>170</v>
      </c>
      <c r="E151" s="23" t="s">
        <v>171</v>
      </c>
      <c r="F151" s="20" t="s">
        <v>11</v>
      </c>
      <c r="G151" s="20" t="s">
        <v>91</v>
      </c>
      <c r="H151" s="20" t="s">
        <v>161</v>
      </c>
      <c r="I151" s="20"/>
      <c r="J151" s="20">
        <v>2567</v>
      </c>
      <c r="K151" s="20"/>
      <c r="L151" s="20"/>
      <c r="M151" s="20"/>
      <c r="N151" s="20"/>
      <c r="O151" s="20"/>
      <c r="P151" s="20"/>
      <c r="Q151" s="20"/>
      <c r="R151" s="20"/>
      <c r="S151" s="20"/>
      <c r="T151" s="2" t="s">
        <v>172</v>
      </c>
      <c r="U151" s="2" t="s">
        <v>173</v>
      </c>
      <c r="V151" s="2" t="s">
        <v>174</v>
      </c>
      <c r="W151" s="2" t="s">
        <v>175</v>
      </c>
      <c r="X151" s="2" t="s">
        <v>176</v>
      </c>
      <c r="Y151" s="2">
        <v>60</v>
      </c>
      <c r="AE151" s="2" t="str">
        <f>LEFT(X151,3)</f>
        <v>น.4</v>
      </c>
      <c r="AF151" s="2" t="str">
        <f t="shared" si="2"/>
        <v>ทั่วไป</v>
      </c>
      <c r="AG151" s="2" t="str">
        <f>IF(G151="นร.","นร.","ทั่วไป")</f>
        <v>ทั่วไป</v>
      </c>
      <c r="AH151" s="2" t="str">
        <f>IF(J151=2567,"กษ.","ไม่ กษ.")</f>
        <v>กษ.</v>
      </c>
      <c r="AI151" s="2" t="str">
        <f>IF(LEFT(H151,9)="พักราชการ","พักราชการ",IF(LEFT(H151,4)="สรก.","สรก.","ปกติ"))</f>
        <v>ปกติ</v>
      </c>
    </row>
    <row r="152" spans="1:35" x14ac:dyDescent="0.35">
      <c r="A152" s="20">
        <v>151</v>
      </c>
      <c r="B152" s="20" t="s">
        <v>7</v>
      </c>
      <c r="C152" s="21" t="s">
        <v>169</v>
      </c>
      <c r="D152" s="22" t="s">
        <v>177</v>
      </c>
      <c r="E152" s="23" t="s">
        <v>178</v>
      </c>
      <c r="F152" s="20" t="s">
        <v>11</v>
      </c>
      <c r="G152" s="20" t="s">
        <v>91</v>
      </c>
      <c r="H152" s="20" t="s">
        <v>161</v>
      </c>
      <c r="I152" s="20"/>
      <c r="J152" s="20">
        <v>2567</v>
      </c>
      <c r="K152" s="20"/>
      <c r="L152" s="20"/>
      <c r="M152" s="20"/>
      <c r="N152" s="20"/>
      <c r="O152" s="20"/>
      <c r="P152" s="20"/>
      <c r="Q152" s="20"/>
      <c r="R152" s="20"/>
      <c r="S152" s="20"/>
      <c r="T152" s="2" t="s">
        <v>179</v>
      </c>
      <c r="U152" s="2" t="s">
        <v>121</v>
      </c>
      <c r="V152" s="2" t="s">
        <v>180</v>
      </c>
      <c r="W152" s="2" t="s">
        <v>181</v>
      </c>
      <c r="X152" s="2" t="s">
        <v>176</v>
      </c>
      <c r="Y152" s="2">
        <v>60</v>
      </c>
      <c r="AE152" s="2" t="str">
        <f>LEFT(X152,3)</f>
        <v>น.4</v>
      </c>
      <c r="AF152" s="2" t="str">
        <f t="shared" si="2"/>
        <v>ทั่วไป</v>
      </c>
      <c r="AG152" s="2" t="str">
        <f>IF(G152="นร.","นร.","ทั่วไป")</f>
        <v>ทั่วไป</v>
      </c>
      <c r="AH152" s="2" t="str">
        <f>IF(J152=2567,"กษ.","ไม่ กษ.")</f>
        <v>กษ.</v>
      </c>
      <c r="AI152" s="2" t="str">
        <f>IF(LEFT(H152,9)="พักราชการ","พักราชการ",IF(LEFT(H152,4)="สรก.","สรก.","ปกติ"))</f>
        <v>ปกติ</v>
      </c>
    </row>
    <row r="153" spans="1:35" x14ac:dyDescent="0.35">
      <c r="A153" s="20">
        <v>152</v>
      </c>
      <c r="B153" s="20" t="s">
        <v>7</v>
      </c>
      <c r="C153" s="21" t="s">
        <v>169</v>
      </c>
      <c r="D153" s="22" t="s">
        <v>182</v>
      </c>
      <c r="E153" s="23" t="s">
        <v>183</v>
      </c>
      <c r="F153" s="20" t="s">
        <v>22</v>
      </c>
      <c r="G153" s="20" t="s">
        <v>91</v>
      </c>
      <c r="H153" s="20" t="s">
        <v>161</v>
      </c>
      <c r="I153" s="20"/>
      <c r="J153" s="20">
        <v>2567</v>
      </c>
      <c r="K153" s="20"/>
      <c r="L153" s="20"/>
      <c r="M153" s="20"/>
      <c r="N153" s="20"/>
      <c r="O153" s="20"/>
      <c r="P153" s="20"/>
      <c r="Q153" s="20"/>
      <c r="R153" s="20"/>
      <c r="S153" s="20"/>
      <c r="T153" s="2" t="s">
        <v>184</v>
      </c>
      <c r="U153" s="2" t="s">
        <v>185</v>
      </c>
      <c r="V153" s="2" t="s">
        <v>186</v>
      </c>
      <c r="W153" s="2" t="s">
        <v>187</v>
      </c>
      <c r="X153" s="2" t="s">
        <v>188</v>
      </c>
      <c r="Y153" s="2">
        <v>61</v>
      </c>
      <c r="AE153" s="2" t="str">
        <f>LEFT(X153,3)</f>
        <v>น.4</v>
      </c>
      <c r="AF153" s="2" t="str">
        <f t="shared" si="2"/>
        <v>ทั่วไป</v>
      </c>
      <c r="AG153" s="2" t="str">
        <f>IF(G153="นร.","นร.","ทั่วไป")</f>
        <v>ทั่วไป</v>
      </c>
      <c r="AH153" s="2" t="str">
        <f>IF(J153=2567,"กษ.","ไม่ กษ.")</f>
        <v>กษ.</v>
      </c>
      <c r="AI153" s="2" t="str">
        <f>IF(LEFT(H153,9)="พักราชการ","พักราชการ",IF(LEFT(H153,4)="สรก.","สรก.","ปกติ"))</f>
        <v>ปกติ</v>
      </c>
    </row>
    <row r="154" spans="1:35" x14ac:dyDescent="0.35">
      <c r="A154" s="20">
        <v>153</v>
      </c>
      <c r="B154" s="20" t="s">
        <v>7</v>
      </c>
      <c r="C154" s="21" t="s">
        <v>189</v>
      </c>
      <c r="D154" s="22" t="s">
        <v>190</v>
      </c>
      <c r="E154" s="23" t="s">
        <v>191</v>
      </c>
      <c r="F154" s="20" t="s">
        <v>18</v>
      </c>
      <c r="G154" s="20" t="s">
        <v>91</v>
      </c>
      <c r="H154" s="20" t="s">
        <v>161</v>
      </c>
      <c r="I154" s="20"/>
      <c r="J154" s="20">
        <v>2567</v>
      </c>
      <c r="K154" s="20"/>
      <c r="L154" s="20"/>
      <c r="M154" s="20"/>
      <c r="N154" s="20"/>
      <c r="O154" s="20"/>
      <c r="P154" s="20"/>
      <c r="Q154" s="20"/>
      <c r="R154" s="20"/>
      <c r="S154" s="20"/>
      <c r="T154" s="2" t="s">
        <v>192</v>
      </c>
      <c r="U154" s="2" t="s">
        <v>193</v>
      </c>
      <c r="V154" s="2" t="s">
        <v>194</v>
      </c>
      <c r="W154" s="2" t="s">
        <v>195</v>
      </c>
      <c r="X154" s="2" t="s">
        <v>843</v>
      </c>
      <c r="Y154" s="2">
        <v>61</v>
      </c>
      <c r="AE154" s="2" t="str">
        <f>LEFT(X154,3)</f>
        <v>น.3</v>
      </c>
      <c r="AF154" s="2" t="str">
        <f t="shared" si="2"/>
        <v>ทั่วไป</v>
      </c>
      <c r="AG154" s="2" t="str">
        <f>IF(G154="นร.","นร.","ทั่วไป")</f>
        <v>ทั่วไป</v>
      </c>
      <c r="AH154" s="2" t="str">
        <f>IF(J154=2567,"กษ.","ไม่ กษ.")</f>
        <v>กษ.</v>
      </c>
      <c r="AI154" s="2" t="str">
        <f>IF(LEFT(H154,9)="พักราชการ","พักราชการ",IF(LEFT(H154,4)="สรก.","สรก.","ปกติ"))</f>
        <v>ปกติ</v>
      </c>
    </row>
    <row r="155" spans="1:35" x14ac:dyDescent="0.35">
      <c r="A155" s="20">
        <v>154</v>
      </c>
      <c r="B155" s="20" t="s">
        <v>7</v>
      </c>
      <c r="C155" s="21" t="s">
        <v>189</v>
      </c>
      <c r="D155" s="22" t="s">
        <v>239</v>
      </c>
      <c r="E155" s="23" t="s">
        <v>240</v>
      </c>
      <c r="F155" s="20" t="s">
        <v>11</v>
      </c>
      <c r="G155" s="20" t="s">
        <v>91</v>
      </c>
      <c r="H155" s="20" t="s">
        <v>161</v>
      </c>
      <c r="I155" s="20"/>
      <c r="J155" s="20">
        <v>2567</v>
      </c>
      <c r="K155" s="20"/>
      <c r="L155" s="20"/>
      <c r="M155" s="20"/>
      <c r="N155" s="20"/>
      <c r="O155" s="20"/>
      <c r="P155" s="20"/>
      <c r="Q155" s="20"/>
      <c r="R155" s="20"/>
      <c r="S155" s="20"/>
      <c r="T155" s="2" t="s">
        <v>241</v>
      </c>
      <c r="U155" s="2" t="s">
        <v>242</v>
      </c>
      <c r="V155" s="2" t="s">
        <v>243</v>
      </c>
      <c r="W155" s="2" t="s">
        <v>1577</v>
      </c>
      <c r="X155" s="2" t="s">
        <v>780</v>
      </c>
      <c r="Y155" s="2">
        <v>60</v>
      </c>
      <c r="AE155" s="2" t="str">
        <f>LEFT(X155,3)</f>
        <v>น.3</v>
      </c>
      <c r="AF155" s="2" t="str">
        <f t="shared" si="2"/>
        <v>ทั่วไป</v>
      </c>
      <c r="AG155" s="2" t="str">
        <f>IF(G155="นร.","นร.","ทั่วไป")</f>
        <v>ทั่วไป</v>
      </c>
      <c r="AH155" s="2" t="str">
        <f>IF(J155=2567,"กษ.","ไม่ กษ.")</f>
        <v>กษ.</v>
      </c>
      <c r="AI155" s="2" t="str">
        <f>IF(LEFT(H155,9)="พักราชการ","พักราชการ",IF(LEFT(H155,4)="สรก.","สรก.","ปกติ"))</f>
        <v>ปกติ</v>
      </c>
    </row>
    <row r="156" spans="1:35" x14ac:dyDescent="0.35">
      <c r="A156" s="20">
        <v>155</v>
      </c>
      <c r="B156" s="20" t="s">
        <v>7</v>
      </c>
      <c r="C156" s="21" t="s">
        <v>202</v>
      </c>
      <c r="D156" s="22" t="s">
        <v>203</v>
      </c>
      <c r="E156" s="23" t="s">
        <v>204</v>
      </c>
      <c r="F156" s="20" t="s">
        <v>18</v>
      </c>
      <c r="G156" s="20" t="s">
        <v>205</v>
      </c>
      <c r="H156" s="20" t="s">
        <v>161</v>
      </c>
      <c r="I156" s="20"/>
      <c r="J156" s="20">
        <v>2567</v>
      </c>
      <c r="K156" s="20"/>
      <c r="L156" s="20"/>
      <c r="M156" s="20"/>
      <c r="N156" s="20"/>
      <c r="O156" s="20"/>
      <c r="P156" s="20"/>
      <c r="Q156" s="20"/>
      <c r="R156" s="20"/>
      <c r="S156" s="20"/>
      <c r="T156" s="2" t="s">
        <v>206</v>
      </c>
      <c r="U156" s="2" t="s">
        <v>101</v>
      </c>
      <c r="V156" s="2" t="s">
        <v>207</v>
      </c>
      <c r="W156" s="2" t="s">
        <v>208</v>
      </c>
      <c r="X156" s="2" t="s">
        <v>176</v>
      </c>
      <c r="Y156" s="2">
        <v>61</v>
      </c>
      <c r="AE156" s="2" t="str">
        <f>LEFT(X156,3)</f>
        <v>น.4</v>
      </c>
      <c r="AF156" s="2" t="str">
        <f t="shared" si="2"/>
        <v>ทั่วไป</v>
      </c>
      <c r="AG156" s="2" t="str">
        <f>IF(G156="นร.","นร.","ทั่วไป")</f>
        <v>ทั่วไป</v>
      </c>
      <c r="AH156" s="2" t="str">
        <f>IF(J156=2567,"กษ.","ไม่ กษ.")</f>
        <v>กษ.</v>
      </c>
      <c r="AI156" s="2" t="str">
        <f>IF(LEFT(H156,9)="พักราชการ","พักราชการ",IF(LEFT(H156,4)="สรก.","สรก.","ปกติ"))</f>
        <v>ปกติ</v>
      </c>
    </row>
    <row r="157" spans="1:35" x14ac:dyDescent="0.35">
      <c r="A157" s="20">
        <v>156</v>
      </c>
      <c r="B157" s="20" t="s">
        <v>7</v>
      </c>
      <c r="C157" s="21" t="s">
        <v>189</v>
      </c>
      <c r="D157" s="22" t="s">
        <v>245</v>
      </c>
      <c r="E157" s="23" t="s">
        <v>246</v>
      </c>
      <c r="F157" s="20" t="s">
        <v>5</v>
      </c>
      <c r="G157" s="20" t="s">
        <v>91</v>
      </c>
      <c r="H157" s="20" t="s">
        <v>161</v>
      </c>
      <c r="I157" s="20"/>
      <c r="J157" s="20">
        <v>2567</v>
      </c>
      <c r="K157" s="20"/>
      <c r="L157" s="20"/>
      <c r="M157" s="20"/>
      <c r="N157" s="20"/>
      <c r="O157" s="20"/>
      <c r="P157" s="20"/>
      <c r="Q157" s="20"/>
      <c r="R157" s="20"/>
      <c r="S157" s="20"/>
      <c r="T157" s="2" t="s">
        <v>162</v>
      </c>
      <c r="U157" s="2" t="s">
        <v>247</v>
      </c>
      <c r="V157" s="2" t="s">
        <v>174</v>
      </c>
      <c r="W157" s="2" t="s">
        <v>1577</v>
      </c>
      <c r="X157" s="2" t="s">
        <v>248</v>
      </c>
      <c r="Y157" s="2">
        <v>60</v>
      </c>
      <c r="AE157" s="2" t="str">
        <f>LEFT(X157,3)</f>
        <v>น.3</v>
      </c>
      <c r="AF157" s="2" t="str">
        <f t="shared" si="2"/>
        <v>ทั่วไป</v>
      </c>
      <c r="AG157" s="2" t="str">
        <f>IF(G157="นร.","นร.","ทั่วไป")</f>
        <v>ทั่วไป</v>
      </c>
      <c r="AH157" s="2" t="str">
        <f>IF(J157=2567,"กษ.","ไม่ กษ.")</f>
        <v>กษ.</v>
      </c>
      <c r="AI157" s="2" t="str">
        <f>IF(LEFT(H157,9)="พักราชการ","พักราชการ",IF(LEFT(H157,4)="สรก.","สรก.","ปกติ"))</f>
        <v>ปกติ</v>
      </c>
    </row>
    <row r="158" spans="1:35" x14ac:dyDescent="0.35">
      <c r="A158" s="20">
        <v>157</v>
      </c>
      <c r="B158" s="20" t="s">
        <v>7</v>
      </c>
      <c r="C158" s="21" t="s">
        <v>189</v>
      </c>
      <c r="D158" s="22" t="s">
        <v>215</v>
      </c>
      <c r="E158" s="23" t="s">
        <v>216</v>
      </c>
      <c r="F158" s="20" t="s">
        <v>5</v>
      </c>
      <c r="G158" s="20" t="s">
        <v>91</v>
      </c>
      <c r="H158" s="20" t="s">
        <v>161</v>
      </c>
      <c r="I158" s="20"/>
      <c r="J158" s="20">
        <v>2567</v>
      </c>
      <c r="K158" s="20"/>
      <c r="L158" s="20"/>
      <c r="M158" s="20"/>
      <c r="N158" s="20"/>
      <c r="O158" s="20"/>
      <c r="P158" s="20"/>
      <c r="Q158" s="20"/>
      <c r="R158" s="20"/>
      <c r="S158" s="20"/>
      <c r="T158" s="2" t="s">
        <v>217</v>
      </c>
      <c r="U158" s="2" t="s">
        <v>218</v>
      </c>
      <c r="V158" s="2" t="s">
        <v>219</v>
      </c>
      <c r="W158" s="2" t="s">
        <v>220</v>
      </c>
      <c r="X158" s="2" t="s">
        <v>221</v>
      </c>
      <c r="Y158" s="2">
        <v>61</v>
      </c>
      <c r="AE158" s="2" t="str">
        <f>LEFT(X158,3)</f>
        <v>น.3</v>
      </c>
      <c r="AF158" s="2" t="str">
        <f t="shared" si="2"/>
        <v>ทั่วไป</v>
      </c>
      <c r="AG158" s="2" t="str">
        <f>IF(G158="นร.","นร.","ทั่วไป")</f>
        <v>ทั่วไป</v>
      </c>
      <c r="AH158" s="2" t="str">
        <f>IF(J158=2567,"กษ.","ไม่ กษ.")</f>
        <v>กษ.</v>
      </c>
      <c r="AI158" s="2" t="str">
        <f>IF(LEFT(H158,9)="พักราชการ","พักราชการ",IF(LEFT(H158,4)="สรก.","สรก.","ปกติ"))</f>
        <v>ปกติ</v>
      </c>
    </row>
    <row r="159" spans="1:35" x14ac:dyDescent="0.35">
      <c r="A159" s="20">
        <v>158</v>
      </c>
      <c r="B159" s="20" t="s">
        <v>7</v>
      </c>
      <c r="C159" s="21" t="s">
        <v>189</v>
      </c>
      <c r="D159" s="22" t="s">
        <v>260</v>
      </c>
      <c r="E159" s="23" t="s">
        <v>261</v>
      </c>
      <c r="F159" s="20" t="s">
        <v>11</v>
      </c>
      <c r="G159" s="20" t="s">
        <v>91</v>
      </c>
      <c r="H159" s="20" t="s">
        <v>161</v>
      </c>
      <c r="I159" s="20"/>
      <c r="J159" s="20">
        <v>2567</v>
      </c>
      <c r="K159" s="20"/>
      <c r="L159" s="20"/>
      <c r="M159" s="20"/>
      <c r="N159" s="20"/>
      <c r="O159" s="20"/>
      <c r="P159" s="20"/>
      <c r="Q159" s="20"/>
      <c r="R159" s="20"/>
      <c r="S159" s="20"/>
      <c r="T159" s="2" t="s">
        <v>262</v>
      </c>
      <c r="U159" s="2" t="s">
        <v>236</v>
      </c>
      <c r="V159" s="2" t="s">
        <v>94</v>
      </c>
      <c r="W159" s="2" t="s">
        <v>181</v>
      </c>
      <c r="X159" s="2" t="s">
        <v>221</v>
      </c>
      <c r="Y159" s="2">
        <v>60</v>
      </c>
      <c r="AE159" s="2" t="str">
        <f>LEFT(X159,3)</f>
        <v>น.3</v>
      </c>
      <c r="AF159" s="2" t="str">
        <f t="shared" si="2"/>
        <v>ทั่วไป</v>
      </c>
      <c r="AG159" s="2" t="str">
        <f>IF(G159="นร.","นร.","ทั่วไป")</f>
        <v>ทั่วไป</v>
      </c>
      <c r="AH159" s="2" t="str">
        <f>IF(J159=2567,"กษ.","ไม่ กษ.")</f>
        <v>กษ.</v>
      </c>
      <c r="AI159" s="2" t="str">
        <f>IF(LEFT(H159,9)="พักราชการ","พักราชการ",IF(LEFT(H159,4)="สรก.","สรก.","ปกติ"))</f>
        <v>ปกติ</v>
      </c>
    </row>
    <row r="160" spans="1:35" x14ac:dyDescent="0.35">
      <c r="A160" s="20">
        <v>159</v>
      </c>
      <c r="B160" s="20" t="s">
        <v>7</v>
      </c>
      <c r="C160" s="21" t="s">
        <v>189</v>
      </c>
      <c r="D160" s="22" t="s">
        <v>227</v>
      </c>
      <c r="E160" s="23" t="s">
        <v>228</v>
      </c>
      <c r="F160" s="20" t="s">
        <v>11</v>
      </c>
      <c r="G160" s="20" t="s">
        <v>91</v>
      </c>
      <c r="H160" s="20" t="s">
        <v>161</v>
      </c>
      <c r="I160" s="20"/>
      <c r="J160" s="20">
        <v>2567</v>
      </c>
      <c r="K160" s="20"/>
      <c r="L160" s="20"/>
      <c r="M160" s="20"/>
      <c r="N160" s="20"/>
      <c r="O160" s="20"/>
      <c r="P160" s="20"/>
      <c r="Q160" s="20"/>
      <c r="R160" s="20"/>
      <c r="S160" s="20"/>
      <c r="T160" s="2" t="s">
        <v>229</v>
      </c>
      <c r="U160" s="2" t="s">
        <v>173</v>
      </c>
      <c r="V160" s="2" t="s">
        <v>230</v>
      </c>
      <c r="W160" s="2" t="s">
        <v>195</v>
      </c>
      <c r="X160" s="2" t="s">
        <v>1168</v>
      </c>
      <c r="Y160" s="2">
        <v>60</v>
      </c>
      <c r="AE160" s="2" t="str">
        <f>LEFT(X160,3)</f>
        <v>น.3</v>
      </c>
      <c r="AF160" s="2" t="str">
        <f t="shared" si="2"/>
        <v>ทั่วไป</v>
      </c>
      <c r="AG160" s="2" t="str">
        <f>IF(G160="นร.","นร.","ทั่วไป")</f>
        <v>ทั่วไป</v>
      </c>
      <c r="AH160" s="2" t="str">
        <f>IF(J160=2567,"กษ.","ไม่ กษ.")</f>
        <v>กษ.</v>
      </c>
      <c r="AI160" s="2" t="str">
        <f>IF(LEFT(H160,9)="พักราชการ","พักราชการ",IF(LEFT(H160,4)="สรก.","สรก.","ปกติ"))</f>
        <v>ปกติ</v>
      </c>
    </row>
    <row r="161" spans="1:35" x14ac:dyDescent="0.35">
      <c r="A161" s="20">
        <v>160</v>
      </c>
      <c r="B161" s="20" t="s">
        <v>7</v>
      </c>
      <c r="C161" s="21" t="s">
        <v>189</v>
      </c>
      <c r="D161" s="22" t="s">
        <v>263</v>
      </c>
      <c r="E161" s="23" t="s">
        <v>264</v>
      </c>
      <c r="F161" s="20" t="s">
        <v>16</v>
      </c>
      <c r="G161" s="20" t="s">
        <v>91</v>
      </c>
      <c r="H161" s="20" t="s">
        <v>161</v>
      </c>
      <c r="I161" s="20"/>
      <c r="J161" s="20">
        <v>2567</v>
      </c>
      <c r="K161" s="20"/>
      <c r="L161" s="20"/>
      <c r="M161" s="20"/>
      <c r="N161" s="20"/>
      <c r="O161" s="20"/>
      <c r="P161" s="20"/>
      <c r="Q161" s="20"/>
      <c r="R161" s="20"/>
      <c r="S161" s="20"/>
      <c r="T161" s="2" t="s">
        <v>265</v>
      </c>
      <c r="U161" s="2" t="s">
        <v>266</v>
      </c>
      <c r="V161" s="2" t="s">
        <v>194</v>
      </c>
      <c r="W161" s="2" t="s">
        <v>1577</v>
      </c>
      <c r="X161" s="2" t="s">
        <v>720</v>
      </c>
      <c r="Y161" s="2">
        <v>60</v>
      </c>
      <c r="AE161" s="2" t="str">
        <f>LEFT(X161,3)</f>
        <v>น.3</v>
      </c>
      <c r="AF161" s="2" t="str">
        <f t="shared" si="2"/>
        <v>ทั่วไป</v>
      </c>
      <c r="AG161" s="2" t="str">
        <f>IF(G161="นร.","นร.","ทั่วไป")</f>
        <v>ทั่วไป</v>
      </c>
      <c r="AH161" s="2" t="str">
        <f>IF(J161=2567,"กษ.","ไม่ กษ.")</f>
        <v>กษ.</v>
      </c>
      <c r="AI161" s="2" t="str">
        <f>IF(LEFT(H161,9)="พักราชการ","พักราชการ",IF(LEFT(H161,4)="สรก.","สรก.","ปกติ"))</f>
        <v>ปกติ</v>
      </c>
    </row>
    <row r="162" spans="1:35" x14ac:dyDescent="0.35">
      <c r="A162" s="20">
        <v>161</v>
      </c>
      <c r="B162" s="20" t="s">
        <v>7</v>
      </c>
      <c r="C162" s="21" t="s">
        <v>189</v>
      </c>
      <c r="D162" s="22" t="s">
        <v>177</v>
      </c>
      <c r="E162" s="23" t="s">
        <v>268</v>
      </c>
      <c r="F162" s="20" t="s">
        <v>18</v>
      </c>
      <c r="G162" s="20" t="s">
        <v>91</v>
      </c>
      <c r="H162" s="20" t="s">
        <v>161</v>
      </c>
      <c r="I162" s="20"/>
      <c r="J162" s="20">
        <v>2567</v>
      </c>
      <c r="K162" s="20"/>
      <c r="L162" s="20"/>
      <c r="M162" s="20"/>
      <c r="N162" s="20"/>
      <c r="O162" s="20"/>
      <c r="P162" s="20"/>
      <c r="Q162" s="20"/>
      <c r="R162" s="20"/>
      <c r="S162" s="20"/>
      <c r="T162" s="2" t="s">
        <v>269</v>
      </c>
      <c r="U162" s="2" t="s">
        <v>270</v>
      </c>
      <c r="V162" s="2" t="s">
        <v>219</v>
      </c>
      <c r="W162" s="2" t="s">
        <v>1577</v>
      </c>
      <c r="X162" s="2" t="s">
        <v>271</v>
      </c>
      <c r="Y162" s="2">
        <v>61</v>
      </c>
      <c r="AE162" s="2" t="str">
        <f>LEFT(X162,3)</f>
        <v>น.3</v>
      </c>
      <c r="AF162" s="2" t="str">
        <f t="shared" si="2"/>
        <v>ทั่วไป</v>
      </c>
      <c r="AG162" s="2" t="str">
        <f>IF(G162="นร.","นร.","ทั่วไป")</f>
        <v>ทั่วไป</v>
      </c>
      <c r="AH162" s="2" t="str">
        <f>IF(J162=2567,"กษ.","ไม่ กษ.")</f>
        <v>กษ.</v>
      </c>
      <c r="AI162" s="2" t="str">
        <f>IF(LEFT(H162,9)="พักราชการ","พักราชการ",IF(LEFT(H162,4)="สรก.","สรก.","ปกติ"))</f>
        <v>ปกติ</v>
      </c>
    </row>
    <row r="163" spans="1:35" x14ac:dyDescent="0.35">
      <c r="A163" s="20">
        <v>162</v>
      </c>
      <c r="B163" s="20" t="s">
        <v>7</v>
      </c>
      <c r="C163" s="21" t="s">
        <v>232</v>
      </c>
      <c r="D163" s="22" t="s">
        <v>233</v>
      </c>
      <c r="E163" s="23" t="s">
        <v>234</v>
      </c>
      <c r="F163" s="20" t="s">
        <v>11</v>
      </c>
      <c r="G163" s="20" t="s">
        <v>91</v>
      </c>
      <c r="H163" s="20" t="s">
        <v>161</v>
      </c>
      <c r="I163" s="20"/>
      <c r="J163" s="20">
        <v>2567</v>
      </c>
      <c r="K163" s="20"/>
      <c r="L163" s="20"/>
      <c r="M163" s="20"/>
      <c r="N163" s="20"/>
      <c r="O163" s="20"/>
      <c r="P163" s="20"/>
      <c r="Q163" s="20"/>
      <c r="R163" s="20"/>
      <c r="S163" s="20"/>
      <c r="T163" s="2" t="s">
        <v>235</v>
      </c>
      <c r="U163" s="2" t="s">
        <v>236</v>
      </c>
      <c r="V163" s="2" t="s">
        <v>94</v>
      </c>
      <c r="W163" s="2" t="s">
        <v>237</v>
      </c>
      <c r="X163" s="2" t="s">
        <v>238</v>
      </c>
      <c r="Y163" s="2">
        <v>60</v>
      </c>
      <c r="AE163" s="2" t="str">
        <f>LEFT(X163,3)</f>
        <v>น.3</v>
      </c>
      <c r="AF163" s="2" t="str">
        <f t="shared" si="2"/>
        <v>ทั่วไป</v>
      </c>
      <c r="AG163" s="2" t="str">
        <f>IF(G163="นร.","นร.","ทั่วไป")</f>
        <v>ทั่วไป</v>
      </c>
      <c r="AH163" s="2" t="str">
        <f>IF(J163=2567,"กษ.","ไม่ กษ.")</f>
        <v>กษ.</v>
      </c>
      <c r="AI163" s="2" t="str">
        <f>IF(LEFT(H163,9)="พักราชการ","พักราชการ",IF(LEFT(H163,4)="สรก.","สรก.","ปกติ"))</f>
        <v>ปกติ</v>
      </c>
    </row>
    <row r="164" spans="1:35" x14ac:dyDescent="0.35">
      <c r="A164" s="20">
        <v>163</v>
      </c>
      <c r="B164" s="20" t="s">
        <v>7</v>
      </c>
      <c r="C164" s="21" t="s">
        <v>232</v>
      </c>
      <c r="D164" s="22" t="s">
        <v>249</v>
      </c>
      <c r="E164" s="23" t="s">
        <v>250</v>
      </c>
      <c r="F164" s="20" t="s">
        <v>8</v>
      </c>
      <c r="G164" s="20" t="s">
        <v>91</v>
      </c>
      <c r="H164" s="20" t="s">
        <v>161</v>
      </c>
      <c r="I164" s="20"/>
      <c r="J164" s="20">
        <v>2567</v>
      </c>
      <c r="K164" s="20"/>
      <c r="L164" s="20"/>
      <c r="M164" s="20"/>
      <c r="N164" s="20"/>
      <c r="O164" s="20"/>
      <c r="P164" s="20"/>
      <c r="Q164" s="20"/>
      <c r="R164" s="20"/>
      <c r="S164" s="20"/>
      <c r="T164" s="2" t="s">
        <v>251</v>
      </c>
      <c r="U164" s="2" t="s">
        <v>252</v>
      </c>
      <c r="V164" s="2" t="s">
        <v>200</v>
      </c>
      <c r="W164" s="2" t="s">
        <v>253</v>
      </c>
      <c r="X164" s="2" t="s">
        <v>254</v>
      </c>
      <c r="Y164" s="2">
        <v>60</v>
      </c>
      <c r="AE164" s="2" t="str">
        <f>LEFT(X164,3)</f>
        <v>น.2</v>
      </c>
      <c r="AF164" s="2" t="str">
        <f t="shared" si="2"/>
        <v>ทั่วไป</v>
      </c>
      <c r="AG164" s="2" t="str">
        <f>IF(G164="นร.","นร.","ทั่วไป")</f>
        <v>ทั่วไป</v>
      </c>
      <c r="AH164" s="2" t="str">
        <f>IF(J164=2567,"กษ.","ไม่ กษ.")</f>
        <v>กษ.</v>
      </c>
      <c r="AI164" s="2" t="str">
        <f>IF(LEFT(H164,9)="พักราชการ","พักราชการ",IF(LEFT(H164,4)="สรก.","สรก.","ปกติ"))</f>
        <v>ปกติ</v>
      </c>
    </row>
    <row r="165" spans="1:35" x14ac:dyDescent="0.35">
      <c r="A165" s="20">
        <v>164</v>
      </c>
      <c r="B165" s="20" t="s">
        <v>7</v>
      </c>
      <c r="C165" s="21" t="s">
        <v>232</v>
      </c>
      <c r="D165" s="22" t="s">
        <v>255</v>
      </c>
      <c r="E165" s="23" t="s">
        <v>256</v>
      </c>
      <c r="F165" s="20" t="s">
        <v>22</v>
      </c>
      <c r="G165" s="20" t="s">
        <v>91</v>
      </c>
      <c r="H165" s="20" t="s">
        <v>161</v>
      </c>
      <c r="I165" s="20"/>
      <c r="J165" s="20">
        <v>2567</v>
      </c>
      <c r="K165" s="20"/>
      <c r="L165" s="20"/>
      <c r="M165" s="20"/>
      <c r="N165" s="20"/>
      <c r="O165" s="20"/>
      <c r="P165" s="20"/>
      <c r="Q165" s="20"/>
      <c r="R165" s="20"/>
      <c r="S165" s="20"/>
      <c r="T165" s="2" t="s">
        <v>257</v>
      </c>
      <c r="U165" s="2" t="s">
        <v>185</v>
      </c>
      <c r="V165" s="2" t="s">
        <v>180</v>
      </c>
      <c r="W165" s="2" t="s">
        <v>258</v>
      </c>
      <c r="X165" s="2" t="s">
        <v>259</v>
      </c>
      <c r="Y165" s="2">
        <v>60</v>
      </c>
      <c r="AE165" s="2" t="str">
        <f>LEFT(X165,3)</f>
        <v>น.2</v>
      </c>
      <c r="AF165" s="2" t="str">
        <f t="shared" si="2"/>
        <v>ทั่วไป</v>
      </c>
      <c r="AG165" s="2" t="str">
        <f>IF(G165="นร.","นร.","ทั่วไป")</f>
        <v>ทั่วไป</v>
      </c>
      <c r="AH165" s="2" t="str">
        <f>IF(J165=2567,"กษ.","ไม่ กษ.")</f>
        <v>กษ.</v>
      </c>
      <c r="AI165" s="2" t="str">
        <f>IF(LEFT(H165,9)="พักราชการ","พักราชการ",IF(LEFT(H165,4)="สรก.","สรก.","ปกติ"))</f>
        <v>ปกติ</v>
      </c>
    </row>
    <row r="166" spans="1:35" x14ac:dyDescent="0.35">
      <c r="A166" s="20">
        <v>165</v>
      </c>
      <c r="B166" s="20" t="s">
        <v>7</v>
      </c>
      <c r="C166" s="21" t="s">
        <v>232</v>
      </c>
      <c r="D166" s="22" t="s">
        <v>272</v>
      </c>
      <c r="E166" s="23" t="s">
        <v>273</v>
      </c>
      <c r="F166" s="20" t="s">
        <v>18</v>
      </c>
      <c r="G166" s="20" t="s">
        <v>91</v>
      </c>
      <c r="H166" s="20" t="s">
        <v>161</v>
      </c>
      <c r="I166" s="20"/>
      <c r="J166" s="20">
        <v>2567</v>
      </c>
      <c r="K166" s="20"/>
      <c r="L166" s="20"/>
      <c r="M166" s="20"/>
      <c r="N166" s="20"/>
      <c r="O166" s="20"/>
      <c r="P166" s="20"/>
      <c r="Q166" s="20"/>
      <c r="R166" s="20"/>
      <c r="S166" s="20"/>
      <c r="T166" s="2" t="s">
        <v>274</v>
      </c>
      <c r="U166" s="2" t="s">
        <v>275</v>
      </c>
      <c r="V166" s="2" t="s">
        <v>200</v>
      </c>
      <c r="W166" s="2" t="s">
        <v>276</v>
      </c>
      <c r="X166" s="2" t="s">
        <v>277</v>
      </c>
      <c r="Y166" s="2">
        <v>60</v>
      </c>
      <c r="AE166" s="2" t="str">
        <f>LEFT(X166,3)</f>
        <v>น.2</v>
      </c>
      <c r="AF166" s="2" t="str">
        <f t="shared" si="2"/>
        <v>ทั่วไป</v>
      </c>
      <c r="AG166" s="2" t="str">
        <f>IF(G166="นร.","นร.","ทั่วไป")</f>
        <v>ทั่วไป</v>
      </c>
      <c r="AH166" s="2" t="str">
        <f>IF(J166=2567,"กษ.","ไม่ กษ.")</f>
        <v>กษ.</v>
      </c>
      <c r="AI166" s="2" t="str">
        <f>IF(LEFT(H166,9)="พักราชการ","พักราชการ",IF(LEFT(H166,4)="สรก.","สรก.","ปกติ"))</f>
        <v>ปกติ</v>
      </c>
    </row>
    <row r="167" spans="1:35" x14ac:dyDescent="0.35">
      <c r="A167" s="20">
        <v>166</v>
      </c>
      <c r="B167" s="20" t="s">
        <v>7</v>
      </c>
      <c r="C167" s="21" t="s">
        <v>278</v>
      </c>
      <c r="D167" s="22" t="s">
        <v>245</v>
      </c>
      <c r="E167" s="23" t="s">
        <v>279</v>
      </c>
      <c r="F167" s="20" t="s">
        <v>34</v>
      </c>
      <c r="G167" s="20" t="s">
        <v>91</v>
      </c>
      <c r="H167" s="20" t="s">
        <v>161</v>
      </c>
      <c r="I167" s="20"/>
      <c r="J167" s="20">
        <v>2567</v>
      </c>
      <c r="K167" s="20"/>
      <c r="L167" s="20"/>
      <c r="M167" s="20"/>
      <c r="N167" s="20"/>
      <c r="O167" s="20"/>
      <c r="P167" s="20"/>
      <c r="Q167" s="20"/>
      <c r="R167" s="20"/>
      <c r="S167" s="20"/>
      <c r="T167" s="2" t="s">
        <v>280</v>
      </c>
      <c r="U167" s="2" t="s">
        <v>281</v>
      </c>
      <c r="V167" s="2" t="s">
        <v>282</v>
      </c>
      <c r="W167" s="2" t="s">
        <v>283</v>
      </c>
      <c r="X167" s="2" t="s">
        <v>284</v>
      </c>
      <c r="Y167" s="2">
        <v>60</v>
      </c>
      <c r="AE167" s="2" t="str">
        <f>LEFT(X167,3)</f>
        <v>น.1</v>
      </c>
      <c r="AF167" s="2" t="str">
        <f t="shared" si="2"/>
        <v>ทั่วไป</v>
      </c>
      <c r="AG167" s="2" t="str">
        <f>IF(G167="นร.","นร.","ทั่วไป")</f>
        <v>ทั่วไป</v>
      </c>
      <c r="AH167" s="2" t="str">
        <f>IF(J167=2567,"กษ.","ไม่ กษ.")</f>
        <v>กษ.</v>
      </c>
      <c r="AI167" s="2" t="str">
        <f>IF(LEFT(H167,9)="พักราชการ","พักราชการ",IF(LEFT(H167,4)="สรก.","สรก.","ปกติ"))</f>
        <v>ปกติ</v>
      </c>
    </row>
    <row r="168" spans="1:35" x14ac:dyDescent="0.35">
      <c r="A168" s="20">
        <v>167</v>
      </c>
      <c r="B168" s="20" t="s">
        <v>7</v>
      </c>
      <c r="C168" s="21" t="s">
        <v>285</v>
      </c>
      <c r="D168" s="22" t="s">
        <v>286</v>
      </c>
      <c r="E168" s="23" t="s">
        <v>287</v>
      </c>
      <c r="F168" s="20" t="s">
        <v>11</v>
      </c>
      <c r="G168" s="20" t="s">
        <v>91</v>
      </c>
      <c r="H168" s="20" t="s">
        <v>161</v>
      </c>
      <c r="I168" s="20"/>
      <c r="J168" s="20">
        <v>2567</v>
      </c>
      <c r="K168" s="20"/>
      <c r="L168" s="20"/>
      <c r="M168" s="20"/>
      <c r="N168" s="20"/>
      <c r="O168" s="20"/>
      <c r="P168" s="20"/>
      <c r="Q168" s="20"/>
      <c r="R168" s="20"/>
      <c r="S168" s="20"/>
      <c r="T168" s="2" t="s">
        <v>288</v>
      </c>
      <c r="U168" s="2" t="s">
        <v>289</v>
      </c>
      <c r="V168" s="2" t="s">
        <v>94</v>
      </c>
      <c r="W168" s="2" t="s">
        <v>290</v>
      </c>
      <c r="X168" s="2" t="s">
        <v>291</v>
      </c>
      <c r="Y168" s="2">
        <v>60</v>
      </c>
      <c r="AE168" s="2" t="str">
        <f>LEFT(X168,3)</f>
        <v>น.1</v>
      </c>
      <c r="AF168" s="2" t="str">
        <f t="shared" si="2"/>
        <v>ทั่วไป</v>
      </c>
      <c r="AG168" s="2" t="str">
        <f>IF(G168="นร.","นร.","ทั่วไป")</f>
        <v>ทั่วไป</v>
      </c>
      <c r="AH168" s="2" t="str">
        <f>IF(J168=2567,"กษ.","ไม่ กษ.")</f>
        <v>กษ.</v>
      </c>
      <c r="AI168" s="2" t="str">
        <f>IF(LEFT(H168,9)="พักราชการ","พักราชการ",IF(LEFT(H168,4)="สรก.","สรก.","ปกติ"))</f>
        <v>ปกติ</v>
      </c>
    </row>
    <row r="169" spans="1:35" x14ac:dyDescent="0.35">
      <c r="A169" s="20">
        <v>168</v>
      </c>
      <c r="B169" s="20" t="s">
        <v>7</v>
      </c>
      <c r="C169" s="21" t="s">
        <v>285</v>
      </c>
      <c r="D169" s="22" t="s">
        <v>292</v>
      </c>
      <c r="E169" s="23" t="s">
        <v>293</v>
      </c>
      <c r="F169" s="20" t="s">
        <v>19</v>
      </c>
      <c r="G169" s="20" t="s">
        <v>294</v>
      </c>
      <c r="H169" s="20" t="s">
        <v>161</v>
      </c>
      <c r="I169" s="20"/>
      <c r="J169" s="20">
        <v>2567</v>
      </c>
      <c r="K169" s="20"/>
      <c r="L169" s="20"/>
      <c r="M169" s="20"/>
      <c r="N169" s="20"/>
      <c r="O169" s="20"/>
      <c r="P169" s="20"/>
      <c r="Q169" s="20"/>
      <c r="R169" s="20"/>
      <c r="S169" s="20"/>
      <c r="T169" s="2" t="s">
        <v>295</v>
      </c>
      <c r="U169" s="2" t="s">
        <v>296</v>
      </c>
      <c r="V169" s="2" t="s">
        <v>297</v>
      </c>
      <c r="W169" s="2" t="s">
        <v>298</v>
      </c>
      <c r="X169" s="2" t="s">
        <v>299</v>
      </c>
      <c r="Y169" s="2">
        <v>61</v>
      </c>
      <c r="AE169" s="2" t="str">
        <f>LEFT(X169,3)</f>
        <v>น.1</v>
      </c>
      <c r="AF169" s="2" t="str">
        <f t="shared" si="2"/>
        <v>ทั่วไป</v>
      </c>
      <c r="AG169" s="2" t="str">
        <f>IF(G169="นร.","นร.","ทั่วไป")</f>
        <v>ทั่วไป</v>
      </c>
      <c r="AH169" s="2" t="str">
        <f>IF(J169=2567,"กษ.","ไม่ กษ.")</f>
        <v>กษ.</v>
      </c>
      <c r="AI169" s="2" t="str">
        <f>IF(LEFT(H169,9)="พักราชการ","พักราชการ",IF(LEFT(H169,4)="สรก.","สรก.","ปกติ"))</f>
        <v>ปกติ</v>
      </c>
    </row>
    <row r="170" spans="1:35" x14ac:dyDescent="0.35">
      <c r="A170" s="20">
        <v>169</v>
      </c>
      <c r="B170" s="20" t="s">
        <v>7</v>
      </c>
      <c r="C170" s="21" t="s">
        <v>285</v>
      </c>
      <c r="D170" s="22" t="s">
        <v>300</v>
      </c>
      <c r="E170" s="23" t="s">
        <v>301</v>
      </c>
      <c r="F170" s="20" t="s">
        <v>11</v>
      </c>
      <c r="G170" s="20" t="s">
        <v>91</v>
      </c>
      <c r="H170" s="20" t="s">
        <v>161</v>
      </c>
      <c r="I170" s="20"/>
      <c r="J170" s="20">
        <v>2567</v>
      </c>
      <c r="K170" s="20"/>
      <c r="L170" s="20"/>
      <c r="M170" s="20"/>
      <c r="N170" s="20"/>
      <c r="O170" s="20"/>
      <c r="P170" s="20"/>
      <c r="Q170" s="20"/>
      <c r="R170" s="20"/>
      <c r="S170" s="20"/>
      <c r="T170" s="2" t="s">
        <v>302</v>
      </c>
      <c r="U170" s="2" t="s">
        <v>303</v>
      </c>
      <c r="V170" s="2" t="s">
        <v>180</v>
      </c>
      <c r="W170" s="2" t="s">
        <v>298</v>
      </c>
      <c r="X170" s="2" t="s">
        <v>304</v>
      </c>
      <c r="Y170" s="2">
        <v>60</v>
      </c>
      <c r="AE170" s="2" t="str">
        <f>LEFT(X170,3)</f>
        <v>น.1</v>
      </c>
      <c r="AF170" s="2" t="str">
        <f t="shared" si="2"/>
        <v>ทั่วไป</v>
      </c>
      <c r="AG170" s="2" t="str">
        <f>IF(G170="นร.","นร.","ทั่วไป")</f>
        <v>ทั่วไป</v>
      </c>
      <c r="AH170" s="2" t="str">
        <f>IF(J170=2567,"กษ.","ไม่ กษ.")</f>
        <v>กษ.</v>
      </c>
      <c r="AI170" s="2" t="str">
        <f>IF(LEFT(H170,9)="พักราชการ","พักราชการ",IF(LEFT(H170,4)="สรก.","สรก.","ปกติ"))</f>
        <v>ปกติ</v>
      </c>
    </row>
    <row r="171" spans="1:35" x14ac:dyDescent="0.35">
      <c r="A171" s="20">
        <v>170</v>
      </c>
      <c r="B171" s="20" t="s">
        <v>7</v>
      </c>
      <c r="C171" s="21" t="s">
        <v>285</v>
      </c>
      <c r="D171" s="22" t="s">
        <v>305</v>
      </c>
      <c r="E171" s="23" t="s">
        <v>306</v>
      </c>
      <c r="F171" s="20" t="s">
        <v>16</v>
      </c>
      <c r="G171" s="20" t="s">
        <v>91</v>
      </c>
      <c r="H171" s="20" t="s">
        <v>161</v>
      </c>
      <c r="I171" s="20"/>
      <c r="J171" s="20">
        <v>2567</v>
      </c>
      <c r="K171" s="20"/>
      <c r="L171" s="20"/>
      <c r="M171" s="20"/>
      <c r="N171" s="20"/>
      <c r="O171" s="20"/>
      <c r="P171" s="20"/>
      <c r="Q171" s="20"/>
      <c r="R171" s="20"/>
      <c r="S171" s="20"/>
      <c r="T171" s="2" t="s">
        <v>307</v>
      </c>
      <c r="U171" s="2" t="s">
        <v>308</v>
      </c>
      <c r="V171" s="2" t="s">
        <v>194</v>
      </c>
      <c r="W171" s="2" t="s">
        <v>290</v>
      </c>
      <c r="X171" s="2" t="s">
        <v>291</v>
      </c>
      <c r="Y171" s="2">
        <v>61</v>
      </c>
      <c r="AE171" s="2" t="str">
        <f>LEFT(X171,3)</f>
        <v>น.1</v>
      </c>
      <c r="AF171" s="2" t="str">
        <f t="shared" si="2"/>
        <v>ทั่วไป</v>
      </c>
      <c r="AG171" s="2" t="str">
        <f>IF(G171="นร.","นร.","ทั่วไป")</f>
        <v>ทั่วไป</v>
      </c>
      <c r="AH171" s="2" t="str">
        <f>IF(J171=2567,"กษ.","ไม่ กษ.")</f>
        <v>กษ.</v>
      </c>
      <c r="AI171" s="2" t="str">
        <f>IF(LEFT(H171,9)="พักราชการ","พักราชการ",IF(LEFT(H171,4)="สรก.","สรก.","ปกติ"))</f>
        <v>ปกติ</v>
      </c>
    </row>
    <row r="172" spans="1:35" x14ac:dyDescent="0.35">
      <c r="A172" s="20">
        <v>171</v>
      </c>
      <c r="B172" s="20" t="s">
        <v>7</v>
      </c>
      <c r="C172" s="21" t="s">
        <v>285</v>
      </c>
      <c r="D172" s="22" t="s">
        <v>309</v>
      </c>
      <c r="E172" s="23" t="s">
        <v>310</v>
      </c>
      <c r="F172" s="20" t="s">
        <v>5</v>
      </c>
      <c r="G172" s="20" t="s">
        <v>91</v>
      </c>
      <c r="H172" s="20" t="s">
        <v>161</v>
      </c>
      <c r="I172" s="20"/>
      <c r="J172" s="20">
        <v>2567</v>
      </c>
      <c r="K172" s="20"/>
      <c r="L172" s="20"/>
      <c r="M172" s="20"/>
      <c r="N172" s="20"/>
      <c r="O172" s="20"/>
      <c r="P172" s="20"/>
      <c r="Q172" s="20"/>
      <c r="R172" s="20"/>
      <c r="S172" s="20"/>
      <c r="T172" s="2" t="s">
        <v>311</v>
      </c>
      <c r="U172" s="2" t="s">
        <v>266</v>
      </c>
      <c r="V172" s="2" t="s">
        <v>200</v>
      </c>
      <c r="W172" s="2" t="s">
        <v>298</v>
      </c>
      <c r="X172" s="2" t="s">
        <v>312</v>
      </c>
      <c r="Y172" s="2">
        <v>60</v>
      </c>
      <c r="AE172" s="2" t="str">
        <f>LEFT(X172,3)</f>
        <v>น.1</v>
      </c>
      <c r="AF172" s="2" t="str">
        <f t="shared" si="2"/>
        <v>ทั่วไป</v>
      </c>
      <c r="AG172" s="2" t="str">
        <f>IF(G172="นร.","นร.","ทั่วไป")</f>
        <v>ทั่วไป</v>
      </c>
      <c r="AH172" s="2" t="str">
        <f>IF(J172=2567,"กษ.","ไม่ กษ.")</f>
        <v>กษ.</v>
      </c>
      <c r="AI172" s="2" t="str">
        <f>IF(LEFT(H172,9)="พักราชการ","พักราชการ",IF(LEFT(H172,4)="สรก.","สรก.","ปกติ"))</f>
        <v>ปกติ</v>
      </c>
    </row>
    <row r="173" spans="1:35" x14ac:dyDescent="0.35">
      <c r="A173" s="20">
        <v>172</v>
      </c>
      <c r="B173" s="20" t="s">
        <v>7</v>
      </c>
      <c r="C173" s="21" t="s">
        <v>285</v>
      </c>
      <c r="D173" s="22" t="s">
        <v>313</v>
      </c>
      <c r="E173" s="23" t="s">
        <v>314</v>
      </c>
      <c r="F173" s="20" t="s">
        <v>8</v>
      </c>
      <c r="G173" s="20" t="s">
        <v>91</v>
      </c>
      <c r="H173" s="20" t="s">
        <v>161</v>
      </c>
      <c r="I173" s="20"/>
      <c r="J173" s="20">
        <v>2567</v>
      </c>
      <c r="K173" s="20"/>
      <c r="L173" s="20"/>
      <c r="M173" s="20"/>
      <c r="N173" s="20"/>
      <c r="O173" s="20"/>
      <c r="P173" s="20"/>
      <c r="Q173" s="20"/>
      <c r="R173" s="20"/>
      <c r="S173" s="20"/>
      <c r="T173" s="2" t="s">
        <v>315</v>
      </c>
      <c r="U173" s="2" t="s">
        <v>308</v>
      </c>
      <c r="V173" s="2" t="s">
        <v>194</v>
      </c>
      <c r="W173" s="2" t="s">
        <v>298</v>
      </c>
      <c r="X173" s="2" t="s">
        <v>312</v>
      </c>
      <c r="Y173" s="2">
        <v>61</v>
      </c>
      <c r="AE173" s="2" t="str">
        <f>LEFT(X173,3)</f>
        <v>น.1</v>
      </c>
      <c r="AF173" s="2" t="str">
        <f t="shared" si="2"/>
        <v>ทั่วไป</v>
      </c>
      <c r="AG173" s="2" t="str">
        <f>IF(G173="นร.","นร.","ทั่วไป")</f>
        <v>ทั่วไป</v>
      </c>
      <c r="AH173" s="2" t="str">
        <f>IF(J173=2567,"กษ.","ไม่ กษ.")</f>
        <v>กษ.</v>
      </c>
      <c r="AI173" s="2" t="str">
        <f>IF(LEFT(H173,9)="พักราชการ","พักราชการ",IF(LEFT(H173,4)="สรก.","สรก.","ปกติ"))</f>
        <v>ปกติ</v>
      </c>
    </row>
    <row r="174" spans="1:35" x14ac:dyDescent="0.35">
      <c r="A174" s="20">
        <v>173</v>
      </c>
      <c r="B174" s="20" t="s">
        <v>7</v>
      </c>
      <c r="C174" s="21" t="s">
        <v>285</v>
      </c>
      <c r="D174" s="22" t="s">
        <v>316</v>
      </c>
      <c r="E174" s="23" t="s">
        <v>317</v>
      </c>
      <c r="F174" s="20" t="s">
        <v>22</v>
      </c>
      <c r="G174" s="20" t="s">
        <v>91</v>
      </c>
      <c r="H174" s="20" t="s">
        <v>161</v>
      </c>
      <c r="I174" s="20"/>
      <c r="J174" s="20">
        <v>2567</v>
      </c>
      <c r="K174" s="20"/>
      <c r="L174" s="20"/>
      <c r="M174" s="20"/>
      <c r="N174" s="20"/>
      <c r="O174" s="20"/>
      <c r="P174" s="20"/>
      <c r="Q174" s="20"/>
      <c r="R174" s="20"/>
      <c r="S174" s="20"/>
      <c r="T174" s="2" t="s">
        <v>318</v>
      </c>
      <c r="U174" s="2" t="s">
        <v>308</v>
      </c>
      <c r="V174" s="2" t="s">
        <v>319</v>
      </c>
      <c r="W174" s="2" t="s">
        <v>298</v>
      </c>
      <c r="X174" s="2" t="s">
        <v>284</v>
      </c>
      <c r="Y174" s="2">
        <v>61</v>
      </c>
      <c r="AE174" s="2" t="str">
        <f>LEFT(X174,3)</f>
        <v>น.1</v>
      </c>
      <c r="AF174" s="2" t="str">
        <f t="shared" si="2"/>
        <v>ทั่วไป</v>
      </c>
      <c r="AG174" s="2" t="str">
        <f>IF(G174="นร.","นร.","ทั่วไป")</f>
        <v>ทั่วไป</v>
      </c>
      <c r="AH174" s="2" t="str">
        <f>IF(J174=2567,"กษ.","ไม่ กษ.")</f>
        <v>กษ.</v>
      </c>
      <c r="AI174" s="2" t="str">
        <f>IF(LEFT(H174,9)="พักราชการ","พักราชการ",IF(LEFT(H174,4)="สรก.","สรก.","ปกติ"))</f>
        <v>ปกติ</v>
      </c>
    </row>
    <row r="175" spans="1:35" x14ac:dyDescent="0.35">
      <c r="A175" s="20">
        <v>174</v>
      </c>
      <c r="B175" s="20" t="s">
        <v>7</v>
      </c>
      <c r="C175" s="21" t="s">
        <v>285</v>
      </c>
      <c r="D175" s="22" t="s">
        <v>320</v>
      </c>
      <c r="E175" s="23" t="s">
        <v>321</v>
      </c>
      <c r="F175" s="20" t="s">
        <v>11</v>
      </c>
      <c r="G175" s="20" t="s">
        <v>91</v>
      </c>
      <c r="H175" s="20" t="s">
        <v>161</v>
      </c>
      <c r="I175" s="20"/>
      <c r="J175" s="20">
        <v>2567</v>
      </c>
      <c r="K175" s="20"/>
      <c r="L175" s="20"/>
      <c r="M175" s="20"/>
      <c r="N175" s="20"/>
      <c r="O175" s="20"/>
      <c r="P175" s="20"/>
      <c r="Q175" s="20"/>
      <c r="R175" s="20"/>
      <c r="S175" s="20"/>
      <c r="T175" s="2" t="s">
        <v>322</v>
      </c>
      <c r="U175" s="2" t="s">
        <v>236</v>
      </c>
      <c r="V175" s="2" t="s">
        <v>94</v>
      </c>
      <c r="W175" s="2" t="s">
        <v>298</v>
      </c>
      <c r="X175" s="2" t="s">
        <v>304</v>
      </c>
      <c r="Y175" s="2">
        <v>60</v>
      </c>
      <c r="AE175" s="2" t="str">
        <f>LEFT(X175,3)</f>
        <v>น.1</v>
      </c>
      <c r="AF175" s="2" t="str">
        <f t="shared" si="2"/>
        <v>ทั่วไป</v>
      </c>
      <c r="AG175" s="2" t="str">
        <f>IF(G175="นร.","นร.","ทั่วไป")</f>
        <v>ทั่วไป</v>
      </c>
      <c r="AH175" s="2" t="str">
        <f>IF(J175=2567,"กษ.","ไม่ กษ.")</f>
        <v>กษ.</v>
      </c>
      <c r="AI175" s="2" t="str">
        <f>IF(LEFT(H175,9)="พักราชการ","พักราชการ",IF(LEFT(H175,4)="สรก.","สรก.","ปกติ"))</f>
        <v>ปกติ</v>
      </c>
    </row>
    <row r="176" spans="1:35" x14ac:dyDescent="0.35">
      <c r="A176" s="20">
        <v>175</v>
      </c>
      <c r="B176" s="20" t="s">
        <v>7</v>
      </c>
      <c r="C176" s="21" t="s">
        <v>285</v>
      </c>
      <c r="D176" s="22" t="s">
        <v>323</v>
      </c>
      <c r="E176" s="23" t="s">
        <v>324</v>
      </c>
      <c r="F176" s="20" t="s">
        <v>22</v>
      </c>
      <c r="G176" s="20" t="s">
        <v>91</v>
      </c>
      <c r="H176" s="20" t="s">
        <v>161</v>
      </c>
      <c r="I176" s="20"/>
      <c r="J176" s="20">
        <v>2567</v>
      </c>
      <c r="K176" s="20"/>
      <c r="L176" s="20"/>
      <c r="M176" s="20"/>
      <c r="N176" s="20"/>
      <c r="O176" s="20"/>
      <c r="P176" s="20"/>
      <c r="Q176" s="20"/>
      <c r="R176" s="20"/>
      <c r="S176" s="20"/>
      <c r="T176" s="2" t="s">
        <v>325</v>
      </c>
      <c r="U176" s="2" t="s">
        <v>326</v>
      </c>
      <c r="V176" s="2" t="s">
        <v>327</v>
      </c>
      <c r="W176" s="2" t="s">
        <v>298</v>
      </c>
      <c r="X176" s="2" t="s">
        <v>284</v>
      </c>
      <c r="Y176" s="2">
        <v>61</v>
      </c>
      <c r="AE176" s="2" t="str">
        <f>LEFT(X176,3)</f>
        <v>น.1</v>
      </c>
      <c r="AF176" s="2" t="str">
        <f t="shared" si="2"/>
        <v>ทั่วไป</v>
      </c>
      <c r="AG176" s="2" t="str">
        <f>IF(G176="นร.","นร.","ทั่วไป")</f>
        <v>ทั่วไป</v>
      </c>
      <c r="AH176" s="2" t="str">
        <f>IF(J176=2567,"กษ.","ไม่ กษ.")</f>
        <v>กษ.</v>
      </c>
      <c r="AI176" s="2" t="str">
        <f>IF(LEFT(H176,9)="พักราชการ","พักราชการ",IF(LEFT(H176,4)="สรก.","สรก.","ปกติ"))</f>
        <v>ปกติ</v>
      </c>
    </row>
    <row r="177" spans="1:35" x14ac:dyDescent="0.35">
      <c r="A177" s="20">
        <v>176</v>
      </c>
      <c r="B177" s="20" t="s">
        <v>7</v>
      </c>
      <c r="C177" s="21" t="s">
        <v>285</v>
      </c>
      <c r="D177" s="22" t="s">
        <v>328</v>
      </c>
      <c r="E177" s="23" t="s">
        <v>329</v>
      </c>
      <c r="F177" s="20" t="s">
        <v>16</v>
      </c>
      <c r="G177" s="20" t="s">
        <v>91</v>
      </c>
      <c r="H177" s="20" t="s">
        <v>161</v>
      </c>
      <c r="I177" s="20"/>
      <c r="J177" s="20">
        <v>2567</v>
      </c>
      <c r="K177" s="20"/>
      <c r="L177" s="20"/>
      <c r="M177" s="20"/>
      <c r="N177" s="20"/>
      <c r="O177" s="20"/>
      <c r="P177" s="20"/>
      <c r="Q177" s="20"/>
      <c r="R177" s="20"/>
      <c r="S177" s="20"/>
      <c r="T177" s="2" t="s">
        <v>330</v>
      </c>
      <c r="U177" s="2" t="s">
        <v>308</v>
      </c>
      <c r="V177" s="2" t="s">
        <v>194</v>
      </c>
      <c r="W177" s="2" t="s">
        <v>290</v>
      </c>
      <c r="X177" s="2" t="s">
        <v>331</v>
      </c>
      <c r="Y177" s="2">
        <v>61</v>
      </c>
      <c r="AE177" s="2" t="str">
        <f>LEFT(X177,3)</f>
        <v>น.1</v>
      </c>
      <c r="AF177" s="2" t="str">
        <f t="shared" si="2"/>
        <v>ทั่วไป</v>
      </c>
      <c r="AG177" s="2" t="str">
        <f>IF(G177="นร.","นร.","ทั่วไป")</f>
        <v>ทั่วไป</v>
      </c>
      <c r="AH177" s="2" t="str">
        <f>IF(J177=2567,"กษ.","ไม่ กษ.")</f>
        <v>กษ.</v>
      </c>
      <c r="AI177" s="2" t="str">
        <f>IF(LEFT(H177,9)="พักราชการ","พักราชการ",IF(LEFT(H177,4)="สรก.","สรก.","ปกติ"))</f>
        <v>ปกติ</v>
      </c>
    </row>
    <row r="178" spans="1:35" x14ac:dyDescent="0.35">
      <c r="A178" s="20">
        <v>177</v>
      </c>
      <c r="B178" s="20" t="s">
        <v>7</v>
      </c>
      <c r="C178" s="21" t="s">
        <v>285</v>
      </c>
      <c r="D178" s="22" t="s">
        <v>332</v>
      </c>
      <c r="E178" s="23" t="s">
        <v>333</v>
      </c>
      <c r="F178" s="20" t="s">
        <v>22</v>
      </c>
      <c r="G178" s="20" t="s">
        <v>294</v>
      </c>
      <c r="H178" s="20" t="s">
        <v>161</v>
      </c>
      <c r="I178" s="20"/>
      <c r="J178" s="20">
        <v>2567</v>
      </c>
      <c r="K178" s="20"/>
      <c r="L178" s="20"/>
      <c r="M178" s="20"/>
      <c r="N178" s="20"/>
      <c r="O178" s="20"/>
      <c r="P178" s="20"/>
      <c r="Q178" s="20"/>
      <c r="R178" s="20"/>
      <c r="S178" s="20"/>
      <c r="T178" s="2" t="s">
        <v>334</v>
      </c>
      <c r="U178" s="2" t="s">
        <v>167</v>
      </c>
      <c r="V178" s="2" t="s">
        <v>335</v>
      </c>
      <c r="W178" s="2" t="s">
        <v>336</v>
      </c>
      <c r="X178" s="2" t="s">
        <v>331</v>
      </c>
      <c r="Y178" s="2">
        <v>61</v>
      </c>
      <c r="AE178" s="2" t="str">
        <f>LEFT(X178,3)</f>
        <v>น.1</v>
      </c>
      <c r="AF178" s="2" t="str">
        <f t="shared" si="2"/>
        <v>ทั่วไป</v>
      </c>
      <c r="AG178" s="2" t="str">
        <f>IF(G178="นร.","นร.","ทั่วไป")</f>
        <v>ทั่วไป</v>
      </c>
      <c r="AH178" s="2" t="str">
        <f>IF(J178=2567,"กษ.","ไม่ กษ.")</f>
        <v>กษ.</v>
      </c>
      <c r="AI178" s="2" t="str">
        <f>IF(LEFT(H178,9)="พักราชการ","พักราชการ",IF(LEFT(H178,4)="สรก.","สรก.","ปกติ"))</f>
        <v>ปกติ</v>
      </c>
    </row>
    <row r="179" spans="1:35" x14ac:dyDescent="0.35">
      <c r="A179" s="20">
        <v>178</v>
      </c>
      <c r="B179" s="20" t="s">
        <v>7</v>
      </c>
      <c r="C179" s="21" t="s">
        <v>285</v>
      </c>
      <c r="D179" s="22" t="s">
        <v>337</v>
      </c>
      <c r="E179" s="23" t="s">
        <v>338</v>
      </c>
      <c r="F179" s="20" t="s">
        <v>5</v>
      </c>
      <c r="G179" s="20" t="s">
        <v>91</v>
      </c>
      <c r="H179" s="20" t="s">
        <v>161</v>
      </c>
      <c r="I179" s="20"/>
      <c r="J179" s="20">
        <v>2567</v>
      </c>
      <c r="K179" s="20"/>
      <c r="L179" s="20"/>
      <c r="M179" s="20"/>
      <c r="N179" s="20"/>
      <c r="O179" s="20"/>
      <c r="P179" s="20"/>
      <c r="Q179" s="20"/>
      <c r="R179" s="20"/>
      <c r="S179" s="20"/>
      <c r="T179" s="2" t="s">
        <v>339</v>
      </c>
      <c r="U179" s="2" t="s">
        <v>340</v>
      </c>
      <c r="V179" s="2" t="s">
        <v>180</v>
      </c>
      <c r="W179" s="2" t="s">
        <v>298</v>
      </c>
      <c r="X179" s="2" t="s">
        <v>341</v>
      </c>
      <c r="Y179" s="2">
        <v>60</v>
      </c>
      <c r="AE179" s="2" t="str">
        <f>LEFT(X179,3)</f>
        <v>น.1</v>
      </c>
      <c r="AF179" s="2" t="str">
        <f t="shared" si="2"/>
        <v>ทั่วไป</v>
      </c>
      <c r="AG179" s="2" t="str">
        <f>IF(G179="นร.","นร.","ทั่วไป")</f>
        <v>ทั่วไป</v>
      </c>
      <c r="AH179" s="2" t="str">
        <f>IF(J179=2567,"กษ.","ไม่ กษ.")</f>
        <v>กษ.</v>
      </c>
      <c r="AI179" s="2" t="str">
        <f>IF(LEFT(H179,9)="พักราชการ","พักราชการ",IF(LEFT(H179,4)="สรก.","สรก.","ปกติ"))</f>
        <v>ปกติ</v>
      </c>
    </row>
    <row r="180" spans="1:35" x14ac:dyDescent="0.35">
      <c r="A180" s="20">
        <v>179</v>
      </c>
      <c r="B180" s="20" t="s">
        <v>7</v>
      </c>
      <c r="C180" s="21" t="s">
        <v>285</v>
      </c>
      <c r="D180" s="22" t="s">
        <v>342</v>
      </c>
      <c r="E180" s="23" t="s">
        <v>343</v>
      </c>
      <c r="F180" s="20" t="s">
        <v>34</v>
      </c>
      <c r="G180" s="20" t="s">
        <v>91</v>
      </c>
      <c r="H180" s="20" t="s">
        <v>161</v>
      </c>
      <c r="I180" s="20"/>
      <c r="J180" s="20">
        <v>2567</v>
      </c>
      <c r="K180" s="20"/>
      <c r="L180" s="20"/>
      <c r="M180" s="20"/>
      <c r="N180" s="20"/>
      <c r="O180" s="20"/>
      <c r="P180" s="20"/>
      <c r="Q180" s="20"/>
      <c r="R180" s="20"/>
      <c r="S180" s="20"/>
      <c r="T180" s="2" t="s">
        <v>344</v>
      </c>
      <c r="U180" s="2" t="s">
        <v>345</v>
      </c>
      <c r="V180" s="2" t="s">
        <v>94</v>
      </c>
      <c r="W180" s="2" t="s">
        <v>298</v>
      </c>
      <c r="X180" s="2" t="s">
        <v>346</v>
      </c>
      <c r="Y180" s="2">
        <v>61</v>
      </c>
      <c r="AE180" s="2" t="str">
        <f>LEFT(X180,3)</f>
        <v>น.1</v>
      </c>
      <c r="AF180" s="2" t="str">
        <f t="shared" si="2"/>
        <v>ทั่วไป</v>
      </c>
      <c r="AG180" s="2" t="str">
        <f>IF(G180="นร.","นร.","ทั่วไป")</f>
        <v>ทั่วไป</v>
      </c>
      <c r="AH180" s="2" t="str">
        <f>IF(J180=2567,"กษ.","ไม่ กษ.")</f>
        <v>กษ.</v>
      </c>
      <c r="AI180" s="2" t="str">
        <f>IF(LEFT(H180,9)="พักราชการ","พักราชการ",IF(LEFT(H180,4)="สรก.","สรก.","ปกติ"))</f>
        <v>ปกติ</v>
      </c>
    </row>
    <row r="181" spans="1:35" x14ac:dyDescent="0.35">
      <c r="A181" s="20">
        <v>180</v>
      </c>
      <c r="B181" s="20" t="s">
        <v>7</v>
      </c>
      <c r="C181" s="21" t="s">
        <v>285</v>
      </c>
      <c r="D181" s="22" t="s">
        <v>347</v>
      </c>
      <c r="E181" s="23" t="s">
        <v>348</v>
      </c>
      <c r="F181" s="20" t="s">
        <v>37</v>
      </c>
      <c r="G181" s="20" t="s">
        <v>91</v>
      </c>
      <c r="H181" s="20" t="s">
        <v>161</v>
      </c>
      <c r="I181" s="20"/>
      <c r="J181" s="20">
        <v>2567</v>
      </c>
      <c r="K181" s="20"/>
      <c r="L181" s="20"/>
      <c r="M181" s="20"/>
      <c r="N181" s="20"/>
      <c r="O181" s="20"/>
      <c r="P181" s="20"/>
      <c r="Q181" s="20"/>
      <c r="R181" s="20"/>
      <c r="S181" s="20"/>
      <c r="T181" s="2" t="s">
        <v>349</v>
      </c>
      <c r="U181" s="2" t="s">
        <v>350</v>
      </c>
      <c r="V181" s="2" t="s">
        <v>180</v>
      </c>
      <c r="W181" s="2" t="s">
        <v>298</v>
      </c>
      <c r="X181" s="2" t="s">
        <v>299</v>
      </c>
      <c r="Y181" s="2">
        <v>60</v>
      </c>
      <c r="AE181" s="2" t="str">
        <f>LEFT(X181,3)</f>
        <v>น.1</v>
      </c>
      <c r="AF181" s="2" t="str">
        <f t="shared" si="2"/>
        <v>ทั่วไป</v>
      </c>
      <c r="AG181" s="2" t="str">
        <f>IF(G181="นร.","นร.","ทั่วไป")</f>
        <v>ทั่วไป</v>
      </c>
      <c r="AH181" s="2" t="str">
        <f>IF(J181=2567,"กษ.","ไม่ กษ.")</f>
        <v>กษ.</v>
      </c>
      <c r="AI181" s="2" t="str">
        <f>IF(LEFT(H181,9)="พักราชการ","พักราชการ",IF(LEFT(H181,4)="สรก.","สรก.","ปกติ"))</f>
        <v>ปกติ</v>
      </c>
    </row>
    <row r="182" spans="1:35" x14ac:dyDescent="0.35">
      <c r="A182" s="20">
        <v>181</v>
      </c>
      <c r="B182" s="20" t="s">
        <v>7</v>
      </c>
      <c r="C182" s="21" t="s">
        <v>285</v>
      </c>
      <c r="D182" s="22" t="s">
        <v>351</v>
      </c>
      <c r="E182" s="23" t="s">
        <v>352</v>
      </c>
      <c r="F182" s="20" t="s">
        <v>11</v>
      </c>
      <c r="G182" s="20" t="s">
        <v>91</v>
      </c>
      <c r="H182" s="20" t="s">
        <v>161</v>
      </c>
      <c r="I182" s="20"/>
      <c r="J182" s="20">
        <v>2567</v>
      </c>
      <c r="K182" s="20"/>
      <c r="L182" s="20"/>
      <c r="M182" s="20"/>
      <c r="N182" s="20"/>
      <c r="O182" s="20"/>
      <c r="P182" s="20"/>
      <c r="Q182" s="20"/>
      <c r="R182" s="20"/>
      <c r="S182" s="20"/>
      <c r="T182" s="2" t="s">
        <v>353</v>
      </c>
      <c r="U182" s="2" t="s">
        <v>354</v>
      </c>
      <c r="V182" s="2" t="s">
        <v>355</v>
      </c>
      <c r="W182" s="2" t="s">
        <v>290</v>
      </c>
      <c r="X182" s="2" t="s">
        <v>421</v>
      </c>
      <c r="Y182" s="2">
        <v>60</v>
      </c>
      <c r="AE182" s="2" t="str">
        <f>LEFT(X182,3)</f>
        <v>น.1</v>
      </c>
      <c r="AF182" s="2" t="str">
        <f t="shared" si="2"/>
        <v>ทั่วไป</v>
      </c>
      <c r="AG182" s="2" t="str">
        <f>IF(G182="นร.","นร.","ทั่วไป")</f>
        <v>ทั่วไป</v>
      </c>
      <c r="AH182" s="2" t="str">
        <f>IF(J182=2567,"กษ.","ไม่ กษ.")</f>
        <v>กษ.</v>
      </c>
      <c r="AI182" s="2" t="str">
        <f>IF(LEFT(H182,9)="พักราชการ","พักราชการ",IF(LEFT(H182,4)="สรก.","สรก.","ปกติ"))</f>
        <v>ปกติ</v>
      </c>
    </row>
    <row r="183" spans="1:35" x14ac:dyDescent="0.35">
      <c r="A183" s="20">
        <v>182</v>
      </c>
      <c r="B183" s="20" t="s">
        <v>7</v>
      </c>
      <c r="C183" s="21" t="s">
        <v>285</v>
      </c>
      <c r="D183" s="22" t="s">
        <v>357</v>
      </c>
      <c r="E183" s="23" t="s">
        <v>358</v>
      </c>
      <c r="F183" s="20" t="s">
        <v>19</v>
      </c>
      <c r="G183" s="20" t="s">
        <v>91</v>
      </c>
      <c r="H183" s="20" t="s">
        <v>161</v>
      </c>
      <c r="I183" s="20"/>
      <c r="J183" s="20">
        <v>2567</v>
      </c>
      <c r="K183" s="20"/>
      <c r="L183" s="20"/>
      <c r="M183" s="20"/>
      <c r="N183" s="20"/>
      <c r="O183" s="20"/>
      <c r="P183" s="20"/>
      <c r="Q183" s="20"/>
      <c r="R183" s="20"/>
      <c r="S183" s="20"/>
      <c r="T183" s="2" t="s">
        <v>359</v>
      </c>
      <c r="U183" s="2" t="s">
        <v>266</v>
      </c>
      <c r="V183" s="2" t="s">
        <v>360</v>
      </c>
      <c r="W183" s="2" t="s">
        <v>290</v>
      </c>
      <c r="X183" s="2" t="s">
        <v>489</v>
      </c>
      <c r="Y183" s="2">
        <v>60</v>
      </c>
      <c r="AE183" s="2" t="str">
        <f>LEFT(X183,3)</f>
        <v>น.1</v>
      </c>
      <c r="AF183" s="2" t="str">
        <f t="shared" si="2"/>
        <v>ทั่วไป</v>
      </c>
      <c r="AG183" s="2" t="str">
        <f>IF(G183="นร.","นร.","ทั่วไป")</f>
        <v>ทั่วไป</v>
      </c>
      <c r="AH183" s="2" t="str">
        <f>IF(J183=2567,"กษ.","ไม่ กษ.")</f>
        <v>กษ.</v>
      </c>
      <c r="AI183" s="2" t="str">
        <f>IF(LEFT(H183,9)="พักราชการ","พักราชการ",IF(LEFT(H183,4)="สรก.","สรก.","ปกติ"))</f>
        <v>ปกติ</v>
      </c>
    </row>
    <row r="184" spans="1:35" x14ac:dyDescent="0.35">
      <c r="A184" s="20">
        <v>183</v>
      </c>
      <c r="B184" s="20" t="s">
        <v>7</v>
      </c>
      <c r="C184" s="21" t="s">
        <v>285</v>
      </c>
      <c r="D184" s="22" t="s">
        <v>362</v>
      </c>
      <c r="E184" s="23" t="s">
        <v>363</v>
      </c>
      <c r="F184" s="20" t="s">
        <v>16</v>
      </c>
      <c r="G184" s="20" t="s">
        <v>91</v>
      </c>
      <c r="H184" s="20" t="s">
        <v>161</v>
      </c>
      <c r="I184" s="20"/>
      <c r="J184" s="20">
        <v>2567</v>
      </c>
      <c r="K184" s="20"/>
      <c r="L184" s="20"/>
      <c r="M184" s="20"/>
      <c r="N184" s="20"/>
      <c r="O184" s="20"/>
      <c r="P184" s="20"/>
      <c r="Q184" s="20"/>
      <c r="R184" s="20"/>
      <c r="S184" s="20"/>
      <c r="T184" s="2" t="s">
        <v>364</v>
      </c>
      <c r="U184" s="2" t="s">
        <v>266</v>
      </c>
      <c r="V184" s="2" t="s">
        <v>194</v>
      </c>
      <c r="W184" s="2" t="s">
        <v>290</v>
      </c>
      <c r="X184" s="2" t="s">
        <v>365</v>
      </c>
      <c r="Y184" s="2">
        <v>60</v>
      </c>
      <c r="AE184" s="2" t="str">
        <f>LEFT(X184,3)</f>
        <v>น.1</v>
      </c>
      <c r="AF184" s="2" t="str">
        <f t="shared" si="2"/>
        <v>ทั่วไป</v>
      </c>
      <c r="AG184" s="2" t="str">
        <f>IF(G184="นร.","นร.","ทั่วไป")</f>
        <v>ทั่วไป</v>
      </c>
      <c r="AH184" s="2" t="str">
        <f>IF(J184=2567,"กษ.","ไม่ กษ.")</f>
        <v>กษ.</v>
      </c>
      <c r="AI184" s="2" t="str">
        <f>IF(LEFT(H184,9)="พักราชการ","พักราชการ",IF(LEFT(H184,4)="สรก.","สรก.","ปกติ"))</f>
        <v>ปกติ</v>
      </c>
    </row>
    <row r="185" spans="1:35" x14ac:dyDescent="0.35">
      <c r="A185" s="20">
        <v>184</v>
      </c>
      <c r="B185" s="20" t="s">
        <v>7</v>
      </c>
      <c r="C185" s="21" t="s">
        <v>285</v>
      </c>
      <c r="D185" s="22" t="s">
        <v>366</v>
      </c>
      <c r="E185" s="23" t="s">
        <v>367</v>
      </c>
      <c r="F185" s="20" t="s">
        <v>22</v>
      </c>
      <c r="G185" s="20" t="s">
        <v>91</v>
      </c>
      <c r="H185" s="20" t="s">
        <v>161</v>
      </c>
      <c r="I185" s="20"/>
      <c r="J185" s="20">
        <v>2567</v>
      </c>
      <c r="K185" s="20"/>
      <c r="L185" s="20"/>
      <c r="M185" s="20"/>
      <c r="N185" s="20"/>
      <c r="O185" s="20"/>
      <c r="P185" s="20"/>
      <c r="Q185" s="20"/>
      <c r="R185" s="20"/>
      <c r="S185" s="20"/>
      <c r="T185" s="2" t="s">
        <v>368</v>
      </c>
      <c r="U185" s="2" t="s">
        <v>236</v>
      </c>
      <c r="V185" s="2" t="s">
        <v>94</v>
      </c>
      <c r="W185" s="2" t="s">
        <v>112</v>
      </c>
      <c r="X185" s="2" t="s">
        <v>284</v>
      </c>
      <c r="Y185" s="2">
        <v>60</v>
      </c>
      <c r="AE185" s="2" t="str">
        <f>LEFT(X185,3)</f>
        <v>น.1</v>
      </c>
      <c r="AF185" s="2" t="str">
        <f t="shared" si="2"/>
        <v>ทั่วไป</v>
      </c>
      <c r="AG185" s="2" t="str">
        <f>IF(G185="นร.","นร.","ทั่วไป")</f>
        <v>ทั่วไป</v>
      </c>
      <c r="AH185" s="2" t="str">
        <f>IF(J185=2567,"กษ.","ไม่ กษ.")</f>
        <v>กษ.</v>
      </c>
      <c r="AI185" s="2" t="str">
        <f>IF(LEFT(H185,9)="พักราชการ","พักราชการ",IF(LEFT(H185,4)="สรก.","สรก.","ปกติ"))</f>
        <v>ปกติ</v>
      </c>
    </row>
    <row r="186" spans="1:35" x14ac:dyDescent="0.35">
      <c r="A186" s="20">
        <v>185</v>
      </c>
      <c r="B186" s="20" t="s">
        <v>7</v>
      </c>
      <c r="C186" s="21" t="s">
        <v>285</v>
      </c>
      <c r="D186" s="22" t="s">
        <v>369</v>
      </c>
      <c r="E186" s="23" t="s">
        <v>370</v>
      </c>
      <c r="F186" s="20" t="s">
        <v>5</v>
      </c>
      <c r="G186" s="20" t="s">
        <v>91</v>
      </c>
      <c r="H186" s="20" t="s">
        <v>161</v>
      </c>
      <c r="I186" s="20"/>
      <c r="J186" s="20">
        <v>2567</v>
      </c>
      <c r="K186" s="20"/>
      <c r="L186" s="20"/>
      <c r="M186" s="20"/>
      <c r="N186" s="20"/>
      <c r="O186" s="20"/>
      <c r="P186" s="20"/>
      <c r="Q186" s="20"/>
      <c r="R186" s="20"/>
      <c r="S186" s="20"/>
      <c r="T186" s="2" t="s">
        <v>371</v>
      </c>
      <c r="U186" s="2" t="s">
        <v>266</v>
      </c>
      <c r="V186" s="2" t="s">
        <v>200</v>
      </c>
      <c r="W186" s="2" t="s">
        <v>290</v>
      </c>
      <c r="X186" s="2" t="s">
        <v>372</v>
      </c>
      <c r="Y186" s="2">
        <v>60</v>
      </c>
      <c r="AE186" s="2" t="str">
        <f>LEFT(X186,3)</f>
        <v>น.1</v>
      </c>
      <c r="AF186" s="2" t="str">
        <f t="shared" si="2"/>
        <v>ทั่วไป</v>
      </c>
      <c r="AG186" s="2" t="str">
        <f>IF(G186="นร.","นร.","ทั่วไป")</f>
        <v>ทั่วไป</v>
      </c>
      <c r="AH186" s="2" t="str">
        <f>IF(J186=2567,"กษ.","ไม่ กษ.")</f>
        <v>กษ.</v>
      </c>
      <c r="AI186" s="2" t="str">
        <f>IF(LEFT(H186,9)="พักราชการ","พักราชการ",IF(LEFT(H186,4)="สรก.","สรก.","ปกติ"))</f>
        <v>ปกติ</v>
      </c>
    </row>
    <row r="187" spans="1:35" x14ac:dyDescent="0.35">
      <c r="A187" s="20">
        <v>186</v>
      </c>
      <c r="B187" s="20" t="s">
        <v>7</v>
      </c>
      <c r="C187" s="21" t="s">
        <v>285</v>
      </c>
      <c r="D187" s="22" t="s">
        <v>373</v>
      </c>
      <c r="E187" s="23" t="s">
        <v>374</v>
      </c>
      <c r="F187" s="20" t="s">
        <v>22</v>
      </c>
      <c r="G187" s="20" t="s">
        <v>91</v>
      </c>
      <c r="H187" s="20" t="s">
        <v>161</v>
      </c>
      <c r="I187" s="20"/>
      <c r="J187" s="20">
        <v>2567</v>
      </c>
      <c r="K187" s="20"/>
      <c r="L187" s="20"/>
      <c r="M187" s="20"/>
      <c r="N187" s="20"/>
      <c r="O187" s="20"/>
      <c r="P187" s="20"/>
      <c r="Q187" s="20"/>
      <c r="R187" s="20"/>
      <c r="S187" s="20"/>
      <c r="T187" s="2" t="s">
        <v>375</v>
      </c>
      <c r="U187" s="2" t="s">
        <v>326</v>
      </c>
      <c r="V187" s="2" t="s">
        <v>94</v>
      </c>
      <c r="W187" s="2" t="s">
        <v>298</v>
      </c>
      <c r="X187" s="2" t="s">
        <v>341</v>
      </c>
      <c r="Y187" s="2">
        <v>60</v>
      </c>
      <c r="AE187" s="2" t="str">
        <f>LEFT(X187,3)</f>
        <v>น.1</v>
      </c>
      <c r="AF187" s="2" t="str">
        <f t="shared" si="2"/>
        <v>ทั่วไป</v>
      </c>
      <c r="AG187" s="2" t="str">
        <f>IF(G187="นร.","นร.","ทั่วไป")</f>
        <v>ทั่วไป</v>
      </c>
      <c r="AH187" s="2" t="str">
        <f>IF(J187=2567,"กษ.","ไม่ กษ.")</f>
        <v>กษ.</v>
      </c>
      <c r="AI187" s="2" t="str">
        <f>IF(LEFT(H187,9)="พักราชการ","พักราชการ",IF(LEFT(H187,4)="สรก.","สรก.","ปกติ"))</f>
        <v>ปกติ</v>
      </c>
    </row>
    <row r="188" spans="1:35" x14ac:dyDescent="0.35">
      <c r="A188" s="20">
        <v>187</v>
      </c>
      <c r="B188" s="20" t="s">
        <v>7</v>
      </c>
      <c r="C188" s="21" t="s">
        <v>285</v>
      </c>
      <c r="D188" s="22" t="s">
        <v>376</v>
      </c>
      <c r="E188" s="23" t="s">
        <v>377</v>
      </c>
      <c r="F188" s="20" t="s">
        <v>11</v>
      </c>
      <c r="G188" s="20" t="s">
        <v>91</v>
      </c>
      <c r="H188" s="20" t="s">
        <v>161</v>
      </c>
      <c r="I188" s="20"/>
      <c r="J188" s="20">
        <v>2567</v>
      </c>
      <c r="K188" s="20"/>
      <c r="L188" s="20"/>
      <c r="M188" s="20"/>
      <c r="N188" s="20"/>
      <c r="O188" s="20"/>
      <c r="P188" s="20"/>
      <c r="Q188" s="20"/>
      <c r="R188" s="20"/>
      <c r="S188" s="20"/>
      <c r="T188" s="2" t="s">
        <v>378</v>
      </c>
      <c r="U188" s="2" t="s">
        <v>199</v>
      </c>
      <c r="V188" s="2" t="s">
        <v>200</v>
      </c>
      <c r="W188" s="2" t="s">
        <v>298</v>
      </c>
      <c r="X188" s="2" t="s">
        <v>379</v>
      </c>
      <c r="Y188" s="2">
        <v>60</v>
      </c>
      <c r="AE188" s="2" t="str">
        <f>LEFT(X188,3)</f>
        <v>น.1</v>
      </c>
      <c r="AF188" s="2" t="str">
        <f t="shared" si="2"/>
        <v>ทั่วไป</v>
      </c>
      <c r="AG188" s="2" t="str">
        <f>IF(G188="นร.","นร.","ทั่วไป")</f>
        <v>ทั่วไป</v>
      </c>
      <c r="AH188" s="2" t="str">
        <f>IF(J188=2567,"กษ.","ไม่ กษ.")</f>
        <v>กษ.</v>
      </c>
      <c r="AI188" s="2" t="str">
        <f>IF(LEFT(H188,9)="พักราชการ","พักราชการ",IF(LEFT(H188,4)="สรก.","สรก.","ปกติ"))</f>
        <v>ปกติ</v>
      </c>
    </row>
    <row r="189" spans="1:35" x14ac:dyDescent="0.35">
      <c r="A189" s="20">
        <v>188</v>
      </c>
      <c r="B189" s="20" t="s">
        <v>7</v>
      </c>
      <c r="C189" s="21" t="s">
        <v>285</v>
      </c>
      <c r="D189" s="22" t="s">
        <v>380</v>
      </c>
      <c r="E189" s="23" t="s">
        <v>381</v>
      </c>
      <c r="F189" s="20" t="s">
        <v>22</v>
      </c>
      <c r="G189" s="20" t="s">
        <v>91</v>
      </c>
      <c r="H189" s="20" t="s">
        <v>161</v>
      </c>
      <c r="I189" s="20"/>
      <c r="J189" s="20">
        <v>2567</v>
      </c>
      <c r="K189" s="20"/>
      <c r="L189" s="20"/>
      <c r="M189" s="20"/>
      <c r="N189" s="20"/>
      <c r="O189" s="20"/>
      <c r="P189" s="20"/>
      <c r="Q189" s="20"/>
      <c r="R189" s="20"/>
      <c r="S189" s="20"/>
      <c r="T189" s="2" t="s">
        <v>382</v>
      </c>
      <c r="U189" s="2" t="s">
        <v>185</v>
      </c>
      <c r="V189" s="2" t="s">
        <v>180</v>
      </c>
      <c r="W189" s="2" t="s">
        <v>298</v>
      </c>
      <c r="X189" s="2" t="s">
        <v>291</v>
      </c>
      <c r="Y189" s="2">
        <v>60</v>
      </c>
      <c r="AE189" s="2" t="str">
        <f>LEFT(X189,3)</f>
        <v>น.1</v>
      </c>
      <c r="AF189" s="2" t="str">
        <f t="shared" si="2"/>
        <v>ทั่วไป</v>
      </c>
      <c r="AG189" s="2" t="str">
        <f>IF(G189="นร.","นร.","ทั่วไป")</f>
        <v>ทั่วไป</v>
      </c>
      <c r="AH189" s="2" t="str">
        <f>IF(J189=2567,"กษ.","ไม่ กษ.")</f>
        <v>กษ.</v>
      </c>
      <c r="AI189" s="2" t="str">
        <f>IF(LEFT(H189,9)="พักราชการ","พักราชการ",IF(LEFT(H189,4)="สรก.","สรก.","ปกติ"))</f>
        <v>ปกติ</v>
      </c>
    </row>
    <row r="190" spans="1:35" x14ac:dyDescent="0.35">
      <c r="A190" s="20">
        <v>189</v>
      </c>
      <c r="B190" s="20" t="s">
        <v>7</v>
      </c>
      <c r="C190" s="21" t="s">
        <v>285</v>
      </c>
      <c r="D190" s="22" t="s">
        <v>383</v>
      </c>
      <c r="E190" s="23" t="s">
        <v>384</v>
      </c>
      <c r="F190" s="20" t="s">
        <v>20</v>
      </c>
      <c r="G190" s="20" t="s">
        <v>91</v>
      </c>
      <c r="H190" s="20" t="s">
        <v>161</v>
      </c>
      <c r="I190" s="20"/>
      <c r="J190" s="20">
        <v>2567</v>
      </c>
      <c r="K190" s="20"/>
      <c r="L190" s="20"/>
      <c r="M190" s="20"/>
      <c r="N190" s="20"/>
      <c r="O190" s="20"/>
      <c r="P190" s="20"/>
      <c r="Q190" s="20"/>
      <c r="R190" s="20"/>
      <c r="S190" s="20"/>
      <c r="T190" s="2" t="s">
        <v>385</v>
      </c>
      <c r="U190" s="2" t="s">
        <v>386</v>
      </c>
      <c r="V190" s="2" t="s">
        <v>180</v>
      </c>
      <c r="W190" s="2" t="s">
        <v>298</v>
      </c>
      <c r="X190" s="2" t="s">
        <v>331</v>
      </c>
      <c r="Y190" s="2">
        <v>60</v>
      </c>
      <c r="AE190" s="2" t="str">
        <f>LEFT(X190,3)</f>
        <v>น.1</v>
      </c>
      <c r="AF190" s="2" t="str">
        <f t="shared" si="2"/>
        <v>ทั่วไป</v>
      </c>
      <c r="AG190" s="2" t="str">
        <f>IF(G190="นร.","นร.","ทั่วไป")</f>
        <v>ทั่วไป</v>
      </c>
      <c r="AH190" s="2" t="str">
        <f>IF(J190=2567,"กษ.","ไม่ กษ.")</f>
        <v>กษ.</v>
      </c>
      <c r="AI190" s="2" t="str">
        <f>IF(LEFT(H190,9)="พักราชการ","พักราชการ",IF(LEFT(H190,4)="สรก.","สรก.","ปกติ"))</f>
        <v>ปกติ</v>
      </c>
    </row>
    <row r="191" spans="1:35" x14ac:dyDescent="0.35">
      <c r="A191" s="20">
        <v>190</v>
      </c>
      <c r="B191" s="20" t="s">
        <v>7</v>
      </c>
      <c r="C191" s="21" t="s">
        <v>285</v>
      </c>
      <c r="D191" s="22" t="s">
        <v>177</v>
      </c>
      <c r="E191" s="23" t="s">
        <v>387</v>
      </c>
      <c r="F191" s="20" t="s">
        <v>19</v>
      </c>
      <c r="G191" s="20" t="s">
        <v>91</v>
      </c>
      <c r="H191" s="20" t="s">
        <v>161</v>
      </c>
      <c r="I191" s="20"/>
      <c r="J191" s="20">
        <v>2567</v>
      </c>
      <c r="K191" s="20"/>
      <c r="L191" s="20"/>
      <c r="M191" s="20"/>
      <c r="N191" s="20"/>
      <c r="O191" s="20"/>
      <c r="P191" s="20"/>
      <c r="Q191" s="20"/>
      <c r="R191" s="20"/>
      <c r="S191" s="20"/>
      <c r="T191" s="2" t="s">
        <v>225</v>
      </c>
      <c r="U191" s="2" t="s">
        <v>266</v>
      </c>
      <c r="V191" s="2" t="s">
        <v>194</v>
      </c>
      <c r="W191" s="2" t="s">
        <v>298</v>
      </c>
      <c r="X191" s="2" t="s">
        <v>312</v>
      </c>
      <c r="Y191" s="2">
        <v>60</v>
      </c>
      <c r="AE191" s="2" t="str">
        <f>LEFT(X191,3)</f>
        <v>น.1</v>
      </c>
      <c r="AF191" s="2" t="str">
        <f t="shared" si="2"/>
        <v>ทั่วไป</v>
      </c>
      <c r="AG191" s="2" t="str">
        <f>IF(G191="นร.","นร.","ทั่วไป")</f>
        <v>ทั่วไป</v>
      </c>
      <c r="AH191" s="2" t="str">
        <f>IF(J191=2567,"กษ.","ไม่ กษ.")</f>
        <v>กษ.</v>
      </c>
      <c r="AI191" s="2" t="str">
        <f>IF(LEFT(H191,9)="พักราชการ","พักราชการ",IF(LEFT(H191,4)="สรก.","สรก.","ปกติ"))</f>
        <v>ปกติ</v>
      </c>
    </row>
    <row r="192" spans="1:35" x14ac:dyDescent="0.35">
      <c r="A192" s="20">
        <v>191</v>
      </c>
      <c r="B192" s="20" t="s">
        <v>7</v>
      </c>
      <c r="C192" s="21" t="s">
        <v>285</v>
      </c>
      <c r="D192" s="22" t="s">
        <v>388</v>
      </c>
      <c r="E192" s="23" t="s">
        <v>389</v>
      </c>
      <c r="F192" s="20" t="s">
        <v>11</v>
      </c>
      <c r="G192" s="20" t="s">
        <v>294</v>
      </c>
      <c r="H192" s="20" t="s">
        <v>161</v>
      </c>
      <c r="I192" s="20"/>
      <c r="J192" s="20">
        <v>2567</v>
      </c>
      <c r="K192" s="20"/>
      <c r="L192" s="20"/>
      <c r="M192" s="20"/>
      <c r="N192" s="20"/>
      <c r="O192" s="20"/>
      <c r="P192" s="20"/>
      <c r="Q192" s="20"/>
      <c r="R192" s="20"/>
      <c r="S192" s="20"/>
      <c r="T192" s="2" t="s">
        <v>390</v>
      </c>
      <c r="U192" s="2" t="s">
        <v>391</v>
      </c>
      <c r="V192" s="2" t="s">
        <v>392</v>
      </c>
      <c r="W192" s="2" t="s">
        <v>298</v>
      </c>
      <c r="X192" s="2" t="s">
        <v>430</v>
      </c>
      <c r="Y192" s="2">
        <v>60</v>
      </c>
      <c r="AE192" s="2" t="str">
        <f>LEFT(X192,3)</f>
        <v>น.1</v>
      </c>
      <c r="AF192" s="2" t="str">
        <f t="shared" si="2"/>
        <v>ทั่วไป</v>
      </c>
      <c r="AG192" s="2" t="str">
        <f>IF(G192="นร.","นร.","ทั่วไป")</f>
        <v>ทั่วไป</v>
      </c>
      <c r="AH192" s="2" t="str">
        <f>IF(J192=2567,"กษ.","ไม่ กษ.")</f>
        <v>กษ.</v>
      </c>
      <c r="AI192" s="2" t="str">
        <f>IF(LEFT(H192,9)="พักราชการ","พักราชการ",IF(LEFT(H192,4)="สรก.","สรก.","ปกติ"))</f>
        <v>ปกติ</v>
      </c>
    </row>
    <row r="193" spans="1:35" x14ac:dyDescent="0.35">
      <c r="A193" s="20">
        <v>192</v>
      </c>
      <c r="B193" s="20" t="s">
        <v>7</v>
      </c>
      <c r="C193" s="21" t="s">
        <v>285</v>
      </c>
      <c r="D193" s="22" t="s">
        <v>394</v>
      </c>
      <c r="E193" s="23" t="s">
        <v>395</v>
      </c>
      <c r="F193" s="20" t="s">
        <v>16</v>
      </c>
      <c r="G193" s="20" t="s">
        <v>91</v>
      </c>
      <c r="H193" s="20" t="s">
        <v>161</v>
      </c>
      <c r="I193" s="20"/>
      <c r="J193" s="20">
        <v>2567</v>
      </c>
      <c r="K193" s="20"/>
      <c r="L193" s="20"/>
      <c r="M193" s="20"/>
      <c r="N193" s="20"/>
      <c r="O193" s="20"/>
      <c r="P193" s="20"/>
      <c r="Q193" s="20"/>
      <c r="R193" s="20"/>
      <c r="S193" s="20"/>
      <c r="T193" s="2" t="s">
        <v>396</v>
      </c>
      <c r="U193" s="2" t="s">
        <v>397</v>
      </c>
      <c r="V193" s="2" t="s">
        <v>180</v>
      </c>
      <c r="W193" s="2" t="s">
        <v>290</v>
      </c>
      <c r="X193" s="2" t="s">
        <v>398</v>
      </c>
      <c r="Y193" s="2">
        <v>61</v>
      </c>
      <c r="AE193" s="2" t="str">
        <f>LEFT(X193,3)</f>
        <v>น.1</v>
      </c>
      <c r="AF193" s="2" t="str">
        <f t="shared" si="2"/>
        <v>ทั่วไป</v>
      </c>
      <c r="AG193" s="2" t="str">
        <f>IF(G193="นร.","นร.","ทั่วไป")</f>
        <v>ทั่วไป</v>
      </c>
      <c r="AH193" s="2" t="str">
        <f>IF(J193=2567,"กษ.","ไม่ กษ.")</f>
        <v>กษ.</v>
      </c>
      <c r="AI193" s="2" t="str">
        <f>IF(LEFT(H193,9)="พักราชการ","พักราชการ",IF(LEFT(H193,4)="สรก.","สรก.","ปกติ"))</f>
        <v>ปกติ</v>
      </c>
    </row>
    <row r="194" spans="1:35" x14ac:dyDescent="0.35">
      <c r="A194" s="20">
        <v>193</v>
      </c>
      <c r="B194" s="20" t="s">
        <v>7</v>
      </c>
      <c r="C194" s="21" t="s">
        <v>285</v>
      </c>
      <c r="D194" s="22" t="s">
        <v>399</v>
      </c>
      <c r="E194" s="23" t="s">
        <v>400</v>
      </c>
      <c r="F194" s="20" t="s">
        <v>5</v>
      </c>
      <c r="G194" s="20" t="s">
        <v>91</v>
      </c>
      <c r="H194" s="20" t="s">
        <v>161</v>
      </c>
      <c r="I194" s="20"/>
      <c r="J194" s="20">
        <v>2567</v>
      </c>
      <c r="K194" s="20"/>
      <c r="L194" s="20"/>
      <c r="M194" s="20"/>
      <c r="N194" s="20"/>
      <c r="O194" s="20"/>
      <c r="P194" s="20"/>
      <c r="Q194" s="20"/>
      <c r="R194" s="20"/>
      <c r="S194" s="20"/>
      <c r="T194" s="2" t="s">
        <v>401</v>
      </c>
      <c r="U194" s="2" t="s">
        <v>308</v>
      </c>
      <c r="V194" s="2" t="s">
        <v>194</v>
      </c>
      <c r="W194" s="2" t="s">
        <v>298</v>
      </c>
      <c r="X194" s="2" t="s">
        <v>402</v>
      </c>
      <c r="Y194" s="2">
        <v>61</v>
      </c>
      <c r="AE194" s="2" t="str">
        <f>LEFT(X194,3)</f>
        <v>น.1</v>
      </c>
      <c r="AF194" s="2" t="str">
        <f t="shared" si="2"/>
        <v>ทั่วไป</v>
      </c>
      <c r="AG194" s="2" t="str">
        <f>IF(G194="นร.","นร.","ทั่วไป")</f>
        <v>ทั่วไป</v>
      </c>
      <c r="AH194" s="2" t="str">
        <f>IF(J194=2567,"กษ.","ไม่ กษ.")</f>
        <v>กษ.</v>
      </c>
      <c r="AI194" s="2" t="str">
        <f>IF(LEFT(H194,9)="พักราชการ","พักราชการ",IF(LEFT(H194,4)="สรก.","สรก.","ปกติ"))</f>
        <v>ปกติ</v>
      </c>
    </row>
    <row r="195" spans="1:35" x14ac:dyDescent="0.35">
      <c r="A195" s="20">
        <v>194</v>
      </c>
      <c r="B195" s="20" t="s">
        <v>7</v>
      </c>
      <c r="C195" s="21" t="s">
        <v>285</v>
      </c>
      <c r="D195" s="22" t="s">
        <v>403</v>
      </c>
      <c r="E195" s="23" t="s">
        <v>404</v>
      </c>
      <c r="F195" s="20" t="s">
        <v>0</v>
      </c>
      <c r="G195" s="20" t="s">
        <v>91</v>
      </c>
      <c r="H195" s="20" t="s">
        <v>161</v>
      </c>
      <c r="I195" s="20"/>
      <c r="J195" s="20">
        <v>2567</v>
      </c>
      <c r="K195" s="20"/>
      <c r="L195" s="20"/>
      <c r="M195" s="20"/>
      <c r="N195" s="20"/>
      <c r="O195" s="20"/>
      <c r="P195" s="20"/>
      <c r="Q195" s="20"/>
      <c r="R195" s="20"/>
      <c r="S195" s="20"/>
      <c r="T195" s="2" t="s">
        <v>405</v>
      </c>
      <c r="U195" s="2" t="s">
        <v>266</v>
      </c>
      <c r="V195" s="2" t="s">
        <v>200</v>
      </c>
      <c r="W195" s="2" t="s">
        <v>298</v>
      </c>
      <c r="X195" s="2" t="s">
        <v>406</v>
      </c>
      <c r="Y195" s="2">
        <v>60</v>
      </c>
      <c r="AE195" s="2" t="str">
        <f>LEFT(X195,3)</f>
        <v>น.1</v>
      </c>
      <c r="AF195" s="2" t="str">
        <f t="shared" ref="AF195:AF258" si="3">IF(AE195&lt;&gt;"น.5","ทั่วไป","นปก.")</f>
        <v>ทั่วไป</v>
      </c>
      <c r="AG195" s="2" t="str">
        <f>IF(G195="นร.","นร.","ทั่วไป")</f>
        <v>ทั่วไป</v>
      </c>
      <c r="AH195" s="2" t="str">
        <f>IF(J195=2567,"กษ.","ไม่ กษ.")</f>
        <v>กษ.</v>
      </c>
      <c r="AI195" s="2" t="str">
        <f>IF(LEFT(H195,9)="พักราชการ","พักราชการ",IF(LEFT(H195,4)="สรก.","สรก.","ปกติ"))</f>
        <v>ปกติ</v>
      </c>
    </row>
    <row r="196" spans="1:35" x14ac:dyDescent="0.35">
      <c r="A196" s="20">
        <v>195</v>
      </c>
      <c r="B196" s="20" t="s">
        <v>7</v>
      </c>
      <c r="C196" s="21" t="s">
        <v>285</v>
      </c>
      <c r="D196" s="22" t="s">
        <v>407</v>
      </c>
      <c r="E196" s="23" t="s">
        <v>408</v>
      </c>
      <c r="F196" s="20" t="s">
        <v>8</v>
      </c>
      <c r="G196" s="20" t="s">
        <v>91</v>
      </c>
      <c r="H196" s="20" t="s">
        <v>161</v>
      </c>
      <c r="I196" s="20"/>
      <c r="J196" s="20">
        <v>2567</v>
      </c>
      <c r="K196" s="20"/>
      <c r="L196" s="20"/>
      <c r="M196" s="20"/>
      <c r="N196" s="20"/>
      <c r="O196" s="20"/>
      <c r="P196" s="20"/>
      <c r="Q196" s="20"/>
      <c r="R196" s="20"/>
      <c r="S196" s="20"/>
      <c r="T196" s="2" t="s">
        <v>409</v>
      </c>
      <c r="U196" s="2" t="s">
        <v>94</v>
      </c>
      <c r="V196" s="2" t="s">
        <v>410</v>
      </c>
      <c r="W196" s="2" t="s">
        <v>298</v>
      </c>
      <c r="X196" s="2" t="s">
        <v>312</v>
      </c>
      <c r="Y196" s="2">
        <v>60</v>
      </c>
      <c r="AE196" s="2" t="str">
        <f>LEFT(X196,3)</f>
        <v>น.1</v>
      </c>
      <c r="AF196" s="2" t="str">
        <f t="shared" si="3"/>
        <v>ทั่วไป</v>
      </c>
      <c r="AG196" s="2" t="str">
        <f>IF(G196="นร.","นร.","ทั่วไป")</f>
        <v>ทั่วไป</v>
      </c>
      <c r="AH196" s="2" t="str">
        <f>IF(J196=2567,"กษ.","ไม่ กษ.")</f>
        <v>กษ.</v>
      </c>
      <c r="AI196" s="2" t="str">
        <f>IF(LEFT(H196,9)="พักราชการ","พักราชการ",IF(LEFT(H196,4)="สรก.","สรก.","ปกติ"))</f>
        <v>ปกติ</v>
      </c>
    </row>
    <row r="197" spans="1:35" x14ac:dyDescent="0.35">
      <c r="A197" s="20">
        <v>196</v>
      </c>
      <c r="B197" s="20" t="s">
        <v>7</v>
      </c>
      <c r="C197" s="21" t="s">
        <v>285</v>
      </c>
      <c r="D197" s="22" t="s">
        <v>411</v>
      </c>
      <c r="E197" s="23" t="s">
        <v>412</v>
      </c>
      <c r="F197" s="20" t="s">
        <v>37</v>
      </c>
      <c r="G197" s="20" t="s">
        <v>91</v>
      </c>
      <c r="H197" s="20" t="s">
        <v>161</v>
      </c>
      <c r="I197" s="20"/>
      <c r="J197" s="20">
        <v>2567</v>
      </c>
      <c r="K197" s="20"/>
      <c r="L197" s="20"/>
      <c r="M197" s="20"/>
      <c r="N197" s="20"/>
      <c r="O197" s="20"/>
      <c r="P197" s="20"/>
      <c r="Q197" s="20"/>
      <c r="R197" s="20"/>
      <c r="S197" s="20"/>
      <c r="T197" s="2" t="s">
        <v>413</v>
      </c>
      <c r="U197" s="2" t="s">
        <v>303</v>
      </c>
      <c r="V197" s="2" t="s">
        <v>180</v>
      </c>
      <c r="W197" s="2" t="s">
        <v>298</v>
      </c>
      <c r="X197" s="2" t="s">
        <v>365</v>
      </c>
      <c r="Y197" s="2">
        <v>60</v>
      </c>
      <c r="AE197" s="2" t="str">
        <f>LEFT(X197,3)</f>
        <v>น.1</v>
      </c>
      <c r="AF197" s="2" t="str">
        <f t="shared" si="3"/>
        <v>ทั่วไป</v>
      </c>
      <c r="AG197" s="2" t="str">
        <f>IF(G197="นร.","นร.","ทั่วไป")</f>
        <v>ทั่วไป</v>
      </c>
      <c r="AH197" s="2" t="str">
        <f>IF(J197=2567,"กษ.","ไม่ กษ.")</f>
        <v>กษ.</v>
      </c>
      <c r="AI197" s="2" t="str">
        <f>IF(LEFT(H197,9)="พักราชการ","พักราชการ",IF(LEFT(H197,4)="สรก.","สรก.","ปกติ"))</f>
        <v>ปกติ</v>
      </c>
    </row>
    <row r="198" spans="1:35" x14ac:dyDescent="0.35">
      <c r="A198" s="20">
        <v>197</v>
      </c>
      <c r="B198" s="20" t="s">
        <v>7</v>
      </c>
      <c r="C198" s="21" t="s">
        <v>414</v>
      </c>
      <c r="D198" s="22" t="s">
        <v>415</v>
      </c>
      <c r="E198" s="23" t="s">
        <v>416</v>
      </c>
      <c r="F198" s="20" t="s">
        <v>34</v>
      </c>
      <c r="G198" s="20" t="s">
        <v>91</v>
      </c>
      <c r="H198" s="20" t="s">
        <v>161</v>
      </c>
      <c r="I198" s="20"/>
      <c r="J198" s="20">
        <v>2567</v>
      </c>
      <c r="K198" s="20"/>
      <c r="L198" s="20"/>
      <c r="M198" s="20"/>
      <c r="N198" s="20"/>
      <c r="O198" s="20"/>
      <c r="P198" s="20"/>
      <c r="Q198" s="20"/>
      <c r="R198" s="20"/>
      <c r="S198" s="20"/>
      <c r="T198" s="2" t="s">
        <v>417</v>
      </c>
      <c r="U198" s="2" t="s">
        <v>418</v>
      </c>
      <c r="V198" s="2" t="s">
        <v>419</v>
      </c>
      <c r="W198" s="2" t="s">
        <v>420</v>
      </c>
      <c r="X198" s="2" t="s">
        <v>532</v>
      </c>
      <c r="Y198" s="2">
        <v>61</v>
      </c>
      <c r="AE198" s="2" t="str">
        <f>LEFT(X198,3)</f>
        <v>น.1</v>
      </c>
      <c r="AF198" s="2" t="str">
        <f t="shared" si="3"/>
        <v>ทั่วไป</v>
      </c>
      <c r="AG198" s="2" t="str">
        <f>IF(G198="นร.","นร.","ทั่วไป")</f>
        <v>ทั่วไป</v>
      </c>
      <c r="AH198" s="2" t="str">
        <f>IF(J198=2567,"กษ.","ไม่ กษ.")</f>
        <v>กษ.</v>
      </c>
      <c r="AI198" s="2" t="str">
        <f>IF(LEFT(H198,9)="พักราชการ","พักราชการ",IF(LEFT(H198,4)="สรก.","สรก.","ปกติ"))</f>
        <v>ปกติ</v>
      </c>
    </row>
    <row r="199" spans="1:35" x14ac:dyDescent="0.35">
      <c r="A199" s="20">
        <v>198</v>
      </c>
      <c r="B199" s="20" t="s">
        <v>7</v>
      </c>
      <c r="C199" s="21" t="s">
        <v>414</v>
      </c>
      <c r="D199" s="22" t="s">
        <v>422</v>
      </c>
      <c r="E199" s="23" t="s">
        <v>423</v>
      </c>
      <c r="F199" s="20" t="s">
        <v>11</v>
      </c>
      <c r="G199" s="20" t="s">
        <v>294</v>
      </c>
      <c r="H199" s="20" t="s">
        <v>161</v>
      </c>
      <c r="I199" s="20"/>
      <c r="J199" s="20">
        <v>2567</v>
      </c>
      <c r="K199" s="20"/>
      <c r="L199" s="20"/>
      <c r="M199" s="20"/>
      <c r="N199" s="20"/>
      <c r="O199" s="20"/>
      <c r="P199" s="20"/>
      <c r="Q199" s="20"/>
      <c r="R199" s="20"/>
      <c r="S199" s="20"/>
      <c r="T199" s="2" t="s">
        <v>413</v>
      </c>
      <c r="U199" s="2" t="s">
        <v>199</v>
      </c>
      <c r="V199" s="2" t="s">
        <v>424</v>
      </c>
      <c r="W199" s="2" t="s">
        <v>118</v>
      </c>
      <c r="X199" s="2" t="s">
        <v>1486</v>
      </c>
      <c r="Y199" s="2">
        <v>60</v>
      </c>
      <c r="AE199" s="2" t="str">
        <f>LEFT(X199,3)</f>
        <v>น.1</v>
      </c>
      <c r="AF199" s="2" t="str">
        <f t="shared" si="3"/>
        <v>ทั่วไป</v>
      </c>
      <c r="AG199" s="2" t="str">
        <f>IF(G199="นร.","นร.","ทั่วไป")</f>
        <v>ทั่วไป</v>
      </c>
      <c r="AH199" s="2" t="str">
        <f>IF(J199=2567,"กษ.","ไม่ กษ.")</f>
        <v>กษ.</v>
      </c>
      <c r="AI199" s="2" t="str">
        <f>IF(LEFT(H199,9)="พักราชการ","พักราชการ",IF(LEFT(H199,4)="สรก.","สรก.","ปกติ"))</f>
        <v>ปกติ</v>
      </c>
    </row>
    <row r="200" spans="1:35" x14ac:dyDescent="0.35">
      <c r="A200" s="20">
        <v>199</v>
      </c>
      <c r="B200" s="20" t="s">
        <v>7</v>
      </c>
      <c r="C200" s="21" t="s">
        <v>414</v>
      </c>
      <c r="D200" s="22" t="s">
        <v>426</v>
      </c>
      <c r="E200" s="23" t="s">
        <v>427</v>
      </c>
      <c r="F200" s="20" t="s">
        <v>8</v>
      </c>
      <c r="G200" s="20" t="s">
        <v>294</v>
      </c>
      <c r="H200" s="20" t="s">
        <v>161</v>
      </c>
      <c r="I200" s="20"/>
      <c r="J200" s="20">
        <v>2567</v>
      </c>
      <c r="K200" s="20"/>
      <c r="L200" s="20"/>
      <c r="M200" s="20"/>
      <c r="N200" s="20"/>
      <c r="O200" s="20"/>
      <c r="P200" s="20"/>
      <c r="Q200" s="20"/>
      <c r="R200" s="20"/>
      <c r="S200" s="20"/>
      <c r="T200" s="2" t="s">
        <v>428</v>
      </c>
      <c r="U200" s="2" t="s">
        <v>266</v>
      </c>
      <c r="V200" s="2" t="s">
        <v>429</v>
      </c>
      <c r="W200" s="2" t="s">
        <v>118</v>
      </c>
      <c r="X200" s="2" t="s">
        <v>1495</v>
      </c>
      <c r="Y200" s="2">
        <v>60</v>
      </c>
      <c r="AE200" s="2" t="str">
        <f>LEFT(X200,3)</f>
        <v>น.1</v>
      </c>
      <c r="AF200" s="2" t="str">
        <f t="shared" si="3"/>
        <v>ทั่วไป</v>
      </c>
      <c r="AG200" s="2" t="str">
        <f>IF(G200="นร.","นร.","ทั่วไป")</f>
        <v>ทั่วไป</v>
      </c>
      <c r="AH200" s="2" t="str">
        <f>IF(J200=2567,"กษ.","ไม่ กษ.")</f>
        <v>กษ.</v>
      </c>
      <c r="AI200" s="2" t="str">
        <f>IF(LEFT(H200,9)="พักราชการ","พักราชการ",IF(LEFT(H200,4)="สรก.","สรก.","ปกติ"))</f>
        <v>ปกติ</v>
      </c>
    </row>
    <row r="201" spans="1:35" x14ac:dyDescent="0.35">
      <c r="A201" s="20">
        <v>200</v>
      </c>
      <c r="B201" s="20" t="s">
        <v>7</v>
      </c>
      <c r="C201" s="21" t="s">
        <v>414</v>
      </c>
      <c r="D201" s="22" t="s">
        <v>431</v>
      </c>
      <c r="E201" s="23" t="s">
        <v>432</v>
      </c>
      <c r="F201" s="20" t="s">
        <v>11</v>
      </c>
      <c r="G201" s="20" t="s">
        <v>224</v>
      </c>
      <c r="H201" s="20" t="s">
        <v>161</v>
      </c>
      <c r="I201" s="20"/>
      <c r="J201" s="20">
        <v>2567</v>
      </c>
      <c r="K201" s="20"/>
      <c r="L201" s="20"/>
      <c r="M201" s="20"/>
      <c r="N201" s="20"/>
      <c r="O201" s="20"/>
      <c r="P201" s="20"/>
      <c r="Q201" s="20"/>
      <c r="R201" s="20"/>
      <c r="S201" s="20"/>
      <c r="T201" s="2" t="s">
        <v>433</v>
      </c>
      <c r="U201" s="2" t="s">
        <v>236</v>
      </c>
      <c r="V201" s="2" t="s">
        <v>308</v>
      </c>
      <c r="W201" s="2" t="s">
        <v>118</v>
      </c>
      <c r="X201" s="2" t="s">
        <v>312</v>
      </c>
      <c r="Y201" s="2">
        <v>60</v>
      </c>
      <c r="AE201" s="2" t="str">
        <f>LEFT(X201,3)</f>
        <v>น.1</v>
      </c>
      <c r="AF201" s="2" t="str">
        <f t="shared" si="3"/>
        <v>ทั่วไป</v>
      </c>
      <c r="AG201" s="2" t="str">
        <f>IF(G201="นร.","นร.","ทั่วไป")</f>
        <v>ทั่วไป</v>
      </c>
      <c r="AH201" s="2" t="str">
        <f>IF(J201=2567,"กษ.","ไม่ กษ.")</f>
        <v>กษ.</v>
      </c>
      <c r="AI201" s="2" t="str">
        <f>IF(LEFT(H201,9)="พักราชการ","พักราชการ",IF(LEFT(H201,4)="สรก.","สรก.","ปกติ"))</f>
        <v>ปกติ</v>
      </c>
    </row>
    <row r="202" spans="1:35" x14ac:dyDescent="0.35">
      <c r="A202" s="20">
        <v>201</v>
      </c>
      <c r="B202" s="20" t="s">
        <v>7</v>
      </c>
      <c r="C202" s="21" t="s">
        <v>414</v>
      </c>
      <c r="D202" s="22" t="s">
        <v>434</v>
      </c>
      <c r="E202" s="23" t="s">
        <v>435</v>
      </c>
      <c r="F202" s="20" t="s">
        <v>8</v>
      </c>
      <c r="G202" s="20" t="s">
        <v>224</v>
      </c>
      <c r="H202" s="20" t="s">
        <v>161</v>
      </c>
      <c r="I202" s="20"/>
      <c r="J202" s="20">
        <v>2567</v>
      </c>
      <c r="K202" s="20"/>
      <c r="L202" s="20"/>
      <c r="M202" s="20"/>
      <c r="N202" s="20"/>
      <c r="O202" s="20"/>
      <c r="P202" s="20"/>
      <c r="Q202" s="20"/>
      <c r="R202" s="20"/>
      <c r="S202" s="20"/>
      <c r="T202" s="2" t="s">
        <v>401</v>
      </c>
      <c r="U202" s="2" t="s">
        <v>308</v>
      </c>
      <c r="V202" s="2" t="s">
        <v>319</v>
      </c>
      <c r="W202" s="2" t="s">
        <v>118</v>
      </c>
      <c r="X202" s="2" t="s">
        <v>291</v>
      </c>
      <c r="Y202" s="2">
        <v>61</v>
      </c>
      <c r="AE202" s="2" t="str">
        <f>LEFT(X202,3)</f>
        <v>น.1</v>
      </c>
      <c r="AF202" s="2" t="str">
        <f t="shared" si="3"/>
        <v>ทั่วไป</v>
      </c>
      <c r="AG202" s="2" t="str">
        <f>IF(G202="นร.","นร.","ทั่วไป")</f>
        <v>ทั่วไป</v>
      </c>
      <c r="AH202" s="2" t="str">
        <f>IF(J202=2567,"กษ.","ไม่ กษ.")</f>
        <v>กษ.</v>
      </c>
      <c r="AI202" s="2" t="str">
        <f>IF(LEFT(H202,9)="พักราชการ","พักราชการ",IF(LEFT(H202,4)="สรก.","สรก.","ปกติ"))</f>
        <v>ปกติ</v>
      </c>
    </row>
    <row r="203" spans="1:35" x14ac:dyDescent="0.35">
      <c r="A203" s="20">
        <v>202</v>
      </c>
      <c r="B203" s="20" t="s">
        <v>7</v>
      </c>
      <c r="C203" s="21" t="s">
        <v>414</v>
      </c>
      <c r="D203" s="22" t="s">
        <v>436</v>
      </c>
      <c r="E203" s="23" t="s">
        <v>437</v>
      </c>
      <c r="F203" s="20" t="s">
        <v>16</v>
      </c>
      <c r="G203" s="20" t="s">
        <v>91</v>
      </c>
      <c r="H203" s="20" t="s">
        <v>161</v>
      </c>
      <c r="I203" s="20"/>
      <c r="J203" s="20">
        <v>2567</v>
      </c>
      <c r="K203" s="20"/>
      <c r="L203" s="20"/>
      <c r="M203" s="20"/>
      <c r="N203" s="20"/>
      <c r="O203" s="20"/>
      <c r="P203" s="20"/>
      <c r="Q203" s="20"/>
      <c r="R203" s="20"/>
      <c r="S203" s="20"/>
      <c r="T203" s="2" t="s">
        <v>438</v>
      </c>
      <c r="U203" s="2" t="s">
        <v>308</v>
      </c>
      <c r="V203" s="2" t="s">
        <v>194</v>
      </c>
      <c r="W203" s="2" t="s">
        <v>95</v>
      </c>
      <c r="X203" s="2" t="s">
        <v>291</v>
      </c>
      <c r="Y203" s="2">
        <v>61</v>
      </c>
      <c r="AE203" s="2" t="str">
        <f>LEFT(X203,3)</f>
        <v>น.1</v>
      </c>
      <c r="AF203" s="2" t="str">
        <f t="shared" si="3"/>
        <v>ทั่วไป</v>
      </c>
      <c r="AG203" s="2" t="str">
        <f>IF(G203="นร.","นร.","ทั่วไป")</f>
        <v>ทั่วไป</v>
      </c>
      <c r="AH203" s="2" t="str">
        <f>IF(J203=2567,"กษ.","ไม่ กษ.")</f>
        <v>กษ.</v>
      </c>
      <c r="AI203" s="2" t="str">
        <f>IF(LEFT(H203,9)="พักราชการ","พักราชการ",IF(LEFT(H203,4)="สรก.","สรก.","ปกติ"))</f>
        <v>ปกติ</v>
      </c>
    </row>
    <row r="204" spans="1:35" x14ac:dyDescent="0.35">
      <c r="A204" s="20">
        <v>203</v>
      </c>
      <c r="B204" s="20" t="s">
        <v>7</v>
      </c>
      <c r="C204" s="21" t="s">
        <v>414</v>
      </c>
      <c r="D204" s="22" t="s">
        <v>439</v>
      </c>
      <c r="E204" s="23" t="s">
        <v>440</v>
      </c>
      <c r="F204" s="20" t="s">
        <v>19</v>
      </c>
      <c r="G204" s="20" t="s">
        <v>294</v>
      </c>
      <c r="H204" s="20" t="s">
        <v>161</v>
      </c>
      <c r="I204" s="20"/>
      <c r="J204" s="20">
        <v>2567</v>
      </c>
      <c r="K204" s="20"/>
      <c r="L204" s="20"/>
      <c r="M204" s="20"/>
      <c r="N204" s="20"/>
      <c r="O204" s="20"/>
      <c r="P204" s="20"/>
      <c r="Q204" s="20"/>
      <c r="R204" s="20"/>
      <c r="S204" s="20"/>
      <c r="T204" s="2" t="s">
        <v>441</v>
      </c>
      <c r="U204" s="2" t="s">
        <v>442</v>
      </c>
      <c r="V204" s="2" t="s">
        <v>443</v>
      </c>
      <c r="W204" s="2" t="s">
        <v>118</v>
      </c>
      <c r="X204" s="2" t="s">
        <v>331</v>
      </c>
      <c r="Y204" s="2">
        <v>60</v>
      </c>
      <c r="AE204" s="2" t="str">
        <f>LEFT(X204,3)</f>
        <v>น.1</v>
      </c>
      <c r="AF204" s="2" t="str">
        <f t="shared" si="3"/>
        <v>ทั่วไป</v>
      </c>
      <c r="AG204" s="2" t="str">
        <f>IF(G204="นร.","นร.","ทั่วไป")</f>
        <v>ทั่วไป</v>
      </c>
      <c r="AH204" s="2" t="str">
        <f>IF(J204=2567,"กษ.","ไม่ กษ.")</f>
        <v>กษ.</v>
      </c>
      <c r="AI204" s="2" t="str">
        <f>IF(LEFT(H204,9)="พักราชการ","พักราชการ",IF(LEFT(H204,4)="สรก.","สรก.","ปกติ"))</f>
        <v>ปกติ</v>
      </c>
    </row>
    <row r="205" spans="1:35" x14ac:dyDescent="0.35">
      <c r="A205" s="20">
        <v>204</v>
      </c>
      <c r="B205" s="20" t="s">
        <v>7</v>
      </c>
      <c r="C205" s="21" t="s">
        <v>414</v>
      </c>
      <c r="D205" s="22" t="s">
        <v>444</v>
      </c>
      <c r="E205" s="23" t="s">
        <v>445</v>
      </c>
      <c r="F205" s="20" t="s">
        <v>16</v>
      </c>
      <c r="G205" s="20" t="s">
        <v>224</v>
      </c>
      <c r="H205" s="20" t="s">
        <v>161</v>
      </c>
      <c r="I205" s="20"/>
      <c r="J205" s="20">
        <v>2567</v>
      </c>
      <c r="K205" s="20"/>
      <c r="L205" s="20"/>
      <c r="M205" s="20"/>
      <c r="N205" s="20"/>
      <c r="O205" s="20"/>
      <c r="P205" s="20"/>
      <c r="Q205" s="20"/>
      <c r="R205" s="20"/>
      <c r="S205" s="20"/>
      <c r="T205" s="2" t="s">
        <v>446</v>
      </c>
      <c r="U205" s="2" t="s">
        <v>266</v>
      </c>
      <c r="V205" s="2" t="s">
        <v>194</v>
      </c>
      <c r="W205" s="2" t="s">
        <v>118</v>
      </c>
      <c r="X205" s="2" t="s">
        <v>421</v>
      </c>
      <c r="Y205" s="2">
        <v>60</v>
      </c>
      <c r="AE205" s="2" t="str">
        <f>LEFT(X205,3)</f>
        <v>น.1</v>
      </c>
      <c r="AF205" s="2" t="str">
        <f t="shared" si="3"/>
        <v>ทั่วไป</v>
      </c>
      <c r="AG205" s="2" t="str">
        <f>IF(G205="นร.","นร.","ทั่วไป")</f>
        <v>ทั่วไป</v>
      </c>
      <c r="AH205" s="2" t="str">
        <f>IF(J205=2567,"กษ.","ไม่ กษ.")</f>
        <v>กษ.</v>
      </c>
      <c r="AI205" s="2" t="str">
        <f>IF(LEFT(H205,9)="พักราชการ","พักราชการ",IF(LEFT(H205,4)="สรก.","สรก.","ปกติ"))</f>
        <v>ปกติ</v>
      </c>
    </row>
    <row r="206" spans="1:35" x14ac:dyDescent="0.35">
      <c r="A206" s="20">
        <v>205</v>
      </c>
      <c r="B206" s="20" t="s">
        <v>7</v>
      </c>
      <c r="C206" s="21" t="s">
        <v>414</v>
      </c>
      <c r="D206" s="22" t="s">
        <v>447</v>
      </c>
      <c r="E206" s="23" t="s">
        <v>448</v>
      </c>
      <c r="F206" s="20" t="s">
        <v>11</v>
      </c>
      <c r="G206" s="20" t="s">
        <v>91</v>
      </c>
      <c r="H206" s="20" t="s">
        <v>161</v>
      </c>
      <c r="I206" s="20"/>
      <c r="J206" s="20">
        <v>2567</v>
      </c>
      <c r="K206" s="20"/>
      <c r="L206" s="20"/>
      <c r="M206" s="20"/>
      <c r="N206" s="20"/>
      <c r="O206" s="20"/>
      <c r="P206" s="20"/>
      <c r="Q206" s="20"/>
      <c r="R206" s="20"/>
      <c r="S206" s="20"/>
      <c r="T206" s="2" t="s">
        <v>449</v>
      </c>
      <c r="U206" s="2" t="s">
        <v>450</v>
      </c>
      <c r="V206" s="2" t="s">
        <v>451</v>
      </c>
      <c r="W206" s="2" t="s">
        <v>420</v>
      </c>
      <c r="X206" s="2" t="s">
        <v>331</v>
      </c>
      <c r="Y206" s="2">
        <v>60</v>
      </c>
      <c r="AE206" s="2" t="str">
        <f>LEFT(X206,3)</f>
        <v>น.1</v>
      </c>
      <c r="AF206" s="2" t="str">
        <f t="shared" si="3"/>
        <v>ทั่วไป</v>
      </c>
      <c r="AG206" s="2" t="str">
        <f>IF(G206="นร.","นร.","ทั่วไป")</f>
        <v>ทั่วไป</v>
      </c>
      <c r="AH206" s="2" t="str">
        <f>IF(J206=2567,"กษ.","ไม่ กษ.")</f>
        <v>กษ.</v>
      </c>
      <c r="AI206" s="2" t="str">
        <f>IF(LEFT(H206,9)="พักราชการ","พักราชการ",IF(LEFT(H206,4)="สรก.","สรก.","ปกติ"))</f>
        <v>ปกติ</v>
      </c>
    </row>
    <row r="207" spans="1:35" x14ac:dyDescent="0.35">
      <c r="A207" s="20">
        <v>206</v>
      </c>
      <c r="B207" s="20" t="s">
        <v>7</v>
      </c>
      <c r="C207" s="21" t="s">
        <v>414</v>
      </c>
      <c r="D207" s="22" t="s">
        <v>452</v>
      </c>
      <c r="E207" s="23" t="s">
        <v>453</v>
      </c>
      <c r="F207" s="20" t="s">
        <v>18</v>
      </c>
      <c r="G207" s="20" t="s">
        <v>18</v>
      </c>
      <c r="H207" s="20" t="s">
        <v>161</v>
      </c>
      <c r="I207" s="20"/>
      <c r="J207" s="20">
        <v>2567</v>
      </c>
      <c r="K207" s="20"/>
      <c r="L207" s="20"/>
      <c r="M207" s="20"/>
      <c r="N207" s="20"/>
      <c r="O207" s="20"/>
      <c r="P207" s="20"/>
      <c r="Q207" s="20"/>
      <c r="R207" s="20"/>
      <c r="S207" s="20"/>
      <c r="T207" s="2" t="s">
        <v>454</v>
      </c>
      <c r="U207" s="2" t="s">
        <v>455</v>
      </c>
      <c r="V207" s="2" t="s">
        <v>456</v>
      </c>
      <c r="W207" s="2" t="s">
        <v>118</v>
      </c>
      <c r="X207" s="2" t="s">
        <v>457</v>
      </c>
      <c r="Y207" s="2">
        <v>60</v>
      </c>
      <c r="AE207" s="2" t="str">
        <f>LEFT(X207,3)</f>
        <v>น.1</v>
      </c>
      <c r="AF207" s="2" t="str">
        <f t="shared" si="3"/>
        <v>ทั่วไป</v>
      </c>
      <c r="AG207" s="2" t="str">
        <f>IF(G207="นร.","นร.","ทั่วไป")</f>
        <v>ทั่วไป</v>
      </c>
      <c r="AH207" s="2" t="str">
        <f>IF(J207=2567,"กษ.","ไม่ กษ.")</f>
        <v>กษ.</v>
      </c>
      <c r="AI207" s="2" t="str">
        <f>IF(LEFT(H207,9)="พักราชการ","พักราชการ",IF(LEFT(H207,4)="สรก.","สรก.","ปกติ"))</f>
        <v>ปกติ</v>
      </c>
    </row>
    <row r="208" spans="1:35" x14ac:dyDescent="0.35">
      <c r="A208" s="20">
        <v>207</v>
      </c>
      <c r="B208" s="20" t="s">
        <v>7</v>
      </c>
      <c r="C208" s="21" t="s">
        <v>414</v>
      </c>
      <c r="D208" s="22" t="s">
        <v>458</v>
      </c>
      <c r="E208" s="23" t="s">
        <v>459</v>
      </c>
      <c r="F208" s="20" t="s">
        <v>16</v>
      </c>
      <c r="G208" s="20" t="s">
        <v>91</v>
      </c>
      <c r="H208" s="20" t="s">
        <v>161</v>
      </c>
      <c r="I208" s="20"/>
      <c r="J208" s="20">
        <v>2567</v>
      </c>
      <c r="K208" s="20"/>
      <c r="L208" s="20"/>
      <c r="M208" s="20"/>
      <c r="N208" s="20"/>
      <c r="O208" s="20"/>
      <c r="P208" s="20"/>
      <c r="Q208" s="20"/>
      <c r="R208" s="20"/>
      <c r="S208" s="20"/>
      <c r="T208" s="2" t="s">
        <v>417</v>
      </c>
      <c r="U208" s="2" t="s">
        <v>308</v>
      </c>
      <c r="V208" s="2" t="s">
        <v>194</v>
      </c>
      <c r="W208" s="2" t="s">
        <v>420</v>
      </c>
      <c r="X208" s="2" t="s">
        <v>460</v>
      </c>
      <c r="Y208" s="2">
        <v>61</v>
      </c>
      <c r="AE208" s="2" t="str">
        <f>LEFT(X208,3)</f>
        <v>น.1</v>
      </c>
      <c r="AF208" s="2" t="str">
        <f t="shared" si="3"/>
        <v>ทั่วไป</v>
      </c>
      <c r="AG208" s="2" t="str">
        <f>IF(G208="นร.","นร.","ทั่วไป")</f>
        <v>ทั่วไป</v>
      </c>
      <c r="AH208" s="2" t="str">
        <f>IF(J208=2567,"กษ.","ไม่ กษ.")</f>
        <v>กษ.</v>
      </c>
      <c r="AI208" s="2" t="str">
        <f>IF(LEFT(H208,9)="พักราชการ","พักราชการ",IF(LEFT(H208,4)="สรก.","สรก.","ปกติ"))</f>
        <v>ปกติ</v>
      </c>
    </row>
    <row r="209" spans="1:35" x14ac:dyDescent="0.35">
      <c r="A209" s="20">
        <v>208</v>
      </c>
      <c r="B209" s="20" t="s">
        <v>7</v>
      </c>
      <c r="C209" s="21" t="s">
        <v>414</v>
      </c>
      <c r="D209" s="22" t="s">
        <v>461</v>
      </c>
      <c r="E209" s="23" t="s">
        <v>462</v>
      </c>
      <c r="F209" s="20" t="s">
        <v>22</v>
      </c>
      <c r="G209" s="20" t="s">
        <v>294</v>
      </c>
      <c r="H209" s="20" t="s">
        <v>161</v>
      </c>
      <c r="I209" s="20"/>
      <c r="J209" s="20">
        <v>2567</v>
      </c>
      <c r="K209" s="20"/>
      <c r="L209" s="20"/>
      <c r="M209" s="20"/>
      <c r="N209" s="20"/>
      <c r="O209" s="20"/>
      <c r="P209" s="20"/>
      <c r="Q209" s="20"/>
      <c r="R209" s="20"/>
      <c r="S209" s="20"/>
      <c r="T209" s="2" t="s">
        <v>463</v>
      </c>
      <c r="U209" s="2" t="s">
        <v>464</v>
      </c>
      <c r="V209" s="2" t="s">
        <v>465</v>
      </c>
      <c r="W209" s="2" t="s">
        <v>118</v>
      </c>
      <c r="X209" s="2" t="s">
        <v>872</v>
      </c>
      <c r="Y209" s="2">
        <v>60</v>
      </c>
      <c r="AE209" s="2" t="str">
        <f>LEFT(X209,3)</f>
        <v>น.1</v>
      </c>
      <c r="AF209" s="2" t="str">
        <f t="shared" si="3"/>
        <v>ทั่วไป</v>
      </c>
      <c r="AG209" s="2" t="str">
        <f>IF(G209="นร.","นร.","ทั่วไป")</f>
        <v>ทั่วไป</v>
      </c>
      <c r="AH209" s="2" t="str">
        <f>IF(J209=2567,"กษ.","ไม่ กษ.")</f>
        <v>กษ.</v>
      </c>
      <c r="AI209" s="2" t="str">
        <f>IF(LEFT(H209,9)="พักราชการ","พักราชการ",IF(LEFT(H209,4)="สรก.","สรก.","ปกติ"))</f>
        <v>ปกติ</v>
      </c>
    </row>
    <row r="210" spans="1:35" x14ac:dyDescent="0.35">
      <c r="A210" s="20">
        <v>209</v>
      </c>
      <c r="B210" s="20" t="s">
        <v>7</v>
      </c>
      <c r="C210" s="21" t="s">
        <v>414</v>
      </c>
      <c r="D210" s="22" t="s">
        <v>466</v>
      </c>
      <c r="E210" s="23" t="s">
        <v>467</v>
      </c>
      <c r="F210" s="20" t="s">
        <v>16</v>
      </c>
      <c r="G210" s="20" t="s">
        <v>294</v>
      </c>
      <c r="H210" s="20" t="s">
        <v>161</v>
      </c>
      <c r="I210" s="20"/>
      <c r="J210" s="20">
        <v>2567</v>
      </c>
      <c r="K210" s="20"/>
      <c r="L210" s="20"/>
      <c r="M210" s="20"/>
      <c r="N210" s="20"/>
      <c r="O210" s="20"/>
      <c r="P210" s="20"/>
      <c r="Q210" s="20"/>
      <c r="R210" s="20"/>
      <c r="S210" s="20"/>
      <c r="T210" s="2" t="s">
        <v>468</v>
      </c>
      <c r="U210" s="2" t="s">
        <v>469</v>
      </c>
      <c r="V210" s="2" t="s">
        <v>470</v>
      </c>
      <c r="W210" s="2" t="s">
        <v>118</v>
      </c>
      <c r="X210" s="2" t="s">
        <v>1495</v>
      </c>
      <c r="Y210" s="2">
        <v>60</v>
      </c>
      <c r="AE210" s="2" t="str">
        <f>LEFT(X210,3)</f>
        <v>น.1</v>
      </c>
      <c r="AF210" s="2" t="str">
        <f t="shared" si="3"/>
        <v>ทั่วไป</v>
      </c>
      <c r="AG210" s="2" t="str">
        <f>IF(G210="นร.","นร.","ทั่วไป")</f>
        <v>ทั่วไป</v>
      </c>
      <c r="AH210" s="2" t="str">
        <f>IF(J210=2567,"กษ.","ไม่ กษ.")</f>
        <v>กษ.</v>
      </c>
      <c r="AI210" s="2" t="str">
        <f>IF(LEFT(H210,9)="พักราชการ","พักราชการ",IF(LEFT(H210,4)="สรก.","สรก.","ปกติ"))</f>
        <v>ปกติ</v>
      </c>
    </row>
    <row r="211" spans="1:35" x14ac:dyDescent="0.35">
      <c r="A211" s="20">
        <v>210</v>
      </c>
      <c r="B211" s="20" t="s">
        <v>7</v>
      </c>
      <c r="C211" s="21" t="s">
        <v>414</v>
      </c>
      <c r="D211" s="22" t="s">
        <v>471</v>
      </c>
      <c r="E211" s="23" t="s">
        <v>472</v>
      </c>
      <c r="F211" s="20" t="s">
        <v>18</v>
      </c>
      <c r="G211" s="20" t="s">
        <v>294</v>
      </c>
      <c r="H211" s="20" t="s">
        <v>161</v>
      </c>
      <c r="I211" s="20"/>
      <c r="J211" s="20">
        <v>2567</v>
      </c>
      <c r="K211" s="20"/>
      <c r="L211" s="20"/>
      <c r="M211" s="20"/>
      <c r="N211" s="20"/>
      <c r="O211" s="20"/>
      <c r="P211" s="20"/>
      <c r="Q211" s="20"/>
      <c r="R211" s="20"/>
      <c r="S211" s="20"/>
      <c r="T211" s="2" t="s">
        <v>473</v>
      </c>
      <c r="U211" s="2" t="s">
        <v>266</v>
      </c>
      <c r="V211" s="2" t="s">
        <v>474</v>
      </c>
      <c r="W211" s="2" t="s">
        <v>118</v>
      </c>
      <c r="X211" s="2" t="s">
        <v>304</v>
      </c>
      <c r="Y211" s="2">
        <v>60</v>
      </c>
      <c r="AE211" s="2" t="str">
        <f>LEFT(X211,3)</f>
        <v>น.1</v>
      </c>
      <c r="AF211" s="2" t="str">
        <f t="shared" si="3"/>
        <v>ทั่วไป</v>
      </c>
      <c r="AG211" s="2" t="str">
        <f>IF(G211="นร.","นร.","ทั่วไป")</f>
        <v>ทั่วไป</v>
      </c>
      <c r="AH211" s="2" t="str">
        <f>IF(J211=2567,"กษ.","ไม่ กษ.")</f>
        <v>กษ.</v>
      </c>
      <c r="AI211" s="2" t="str">
        <f>IF(LEFT(H211,9)="พักราชการ","พักราชการ",IF(LEFT(H211,4)="สรก.","สรก.","ปกติ"))</f>
        <v>ปกติ</v>
      </c>
    </row>
    <row r="212" spans="1:35" x14ac:dyDescent="0.35">
      <c r="A212" s="20">
        <v>211</v>
      </c>
      <c r="B212" s="20" t="s">
        <v>7</v>
      </c>
      <c r="C212" s="21" t="s">
        <v>414</v>
      </c>
      <c r="D212" s="22" t="s">
        <v>475</v>
      </c>
      <c r="E212" s="23" t="s">
        <v>476</v>
      </c>
      <c r="F212" s="20" t="s">
        <v>0</v>
      </c>
      <c r="G212" s="20" t="s">
        <v>294</v>
      </c>
      <c r="H212" s="20" t="s">
        <v>161</v>
      </c>
      <c r="I212" s="20"/>
      <c r="J212" s="20">
        <v>2567</v>
      </c>
      <c r="K212" s="20"/>
      <c r="L212" s="20"/>
      <c r="M212" s="20"/>
      <c r="N212" s="20"/>
      <c r="O212" s="20"/>
      <c r="P212" s="20"/>
      <c r="Q212" s="20"/>
      <c r="R212" s="20"/>
      <c r="S212" s="20"/>
      <c r="T212" s="2" t="s">
        <v>477</v>
      </c>
      <c r="U212" s="2" t="s">
        <v>266</v>
      </c>
      <c r="V212" s="2" t="s">
        <v>478</v>
      </c>
      <c r="W212" s="2" t="s">
        <v>118</v>
      </c>
      <c r="X212" s="2" t="s">
        <v>421</v>
      </c>
      <c r="Y212" s="2">
        <v>60</v>
      </c>
      <c r="AE212" s="2" t="str">
        <f>LEFT(X212,3)</f>
        <v>น.1</v>
      </c>
      <c r="AF212" s="2" t="str">
        <f t="shared" si="3"/>
        <v>ทั่วไป</v>
      </c>
      <c r="AG212" s="2" t="str">
        <f>IF(G212="นร.","นร.","ทั่วไป")</f>
        <v>ทั่วไป</v>
      </c>
      <c r="AH212" s="2" t="str">
        <f>IF(J212=2567,"กษ.","ไม่ กษ.")</f>
        <v>กษ.</v>
      </c>
      <c r="AI212" s="2" t="str">
        <f>IF(LEFT(H212,9)="พักราชการ","พักราชการ",IF(LEFT(H212,4)="สรก.","สรก.","ปกติ"))</f>
        <v>ปกติ</v>
      </c>
    </row>
    <row r="213" spans="1:35" x14ac:dyDescent="0.35">
      <c r="A213" s="20">
        <v>212</v>
      </c>
      <c r="B213" s="20" t="s">
        <v>7</v>
      </c>
      <c r="C213" s="21" t="s">
        <v>414</v>
      </c>
      <c r="D213" s="22" t="s">
        <v>479</v>
      </c>
      <c r="E213" s="23" t="s">
        <v>480</v>
      </c>
      <c r="F213" s="20" t="s">
        <v>8</v>
      </c>
      <c r="G213" s="20" t="s">
        <v>224</v>
      </c>
      <c r="H213" s="20" t="s">
        <v>161</v>
      </c>
      <c r="I213" s="20"/>
      <c r="J213" s="20">
        <v>2567</v>
      </c>
      <c r="K213" s="20"/>
      <c r="L213" s="20"/>
      <c r="M213" s="20"/>
      <c r="N213" s="20"/>
      <c r="O213" s="20"/>
      <c r="P213" s="20"/>
      <c r="Q213" s="20"/>
      <c r="R213" s="20"/>
      <c r="S213" s="20"/>
      <c r="T213" s="2" t="s">
        <v>481</v>
      </c>
      <c r="U213" s="2" t="s">
        <v>308</v>
      </c>
      <c r="V213" s="2" t="s">
        <v>194</v>
      </c>
      <c r="W213" s="2" t="s">
        <v>118</v>
      </c>
      <c r="X213" s="2" t="s">
        <v>365</v>
      </c>
      <c r="Y213" s="2">
        <v>61</v>
      </c>
      <c r="AE213" s="2" t="str">
        <f>LEFT(X213,3)</f>
        <v>น.1</v>
      </c>
      <c r="AF213" s="2" t="str">
        <f t="shared" si="3"/>
        <v>ทั่วไป</v>
      </c>
      <c r="AG213" s="2" t="str">
        <f>IF(G213="นร.","นร.","ทั่วไป")</f>
        <v>ทั่วไป</v>
      </c>
      <c r="AH213" s="2" t="str">
        <f>IF(J213=2567,"กษ.","ไม่ กษ.")</f>
        <v>กษ.</v>
      </c>
      <c r="AI213" s="2" t="str">
        <f>IF(LEFT(H213,9)="พักราชการ","พักราชการ",IF(LEFT(H213,4)="สรก.","สรก.","ปกติ"))</f>
        <v>ปกติ</v>
      </c>
    </row>
    <row r="214" spans="1:35" x14ac:dyDescent="0.35">
      <c r="A214" s="20">
        <v>213</v>
      </c>
      <c r="B214" s="20" t="s">
        <v>7</v>
      </c>
      <c r="C214" s="21" t="s">
        <v>414</v>
      </c>
      <c r="D214" s="22" t="s">
        <v>482</v>
      </c>
      <c r="E214" s="23" t="s">
        <v>483</v>
      </c>
      <c r="F214" s="20" t="s">
        <v>16</v>
      </c>
      <c r="G214" s="20" t="s">
        <v>224</v>
      </c>
      <c r="H214" s="20" t="s">
        <v>161</v>
      </c>
      <c r="I214" s="20"/>
      <c r="J214" s="20">
        <v>2567</v>
      </c>
      <c r="K214" s="20"/>
      <c r="L214" s="20"/>
      <c r="M214" s="20"/>
      <c r="N214" s="20"/>
      <c r="O214" s="20"/>
      <c r="P214" s="20"/>
      <c r="Q214" s="20"/>
      <c r="R214" s="20"/>
      <c r="S214" s="20"/>
      <c r="T214" s="2" t="s">
        <v>92</v>
      </c>
      <c r="U214" s="2" t="s">
        <v>484</v>
      </c>
      <c r="V214" s="2" t="s">
        <v>180</v>
      </c>
      <c r="W214" s="2" t="s">
        <v>118</v>
      </c>
      <c r="X214" s="2" t="s">
        <v>372</v>
      </c>
      <c r="Y214" s="2">
        <v>60</v>
      </c>
      <c r="AE214" s="2" t="str">
        <f>LEFT(X214,3)</f>
        <v>น.1</v>
      </c>
      <c r="AF214" s="2" t="str">
        <f t="shared" si="3"/>
        <v>ทั่วไป</v>
      </c>
      <c r="AG214" s="2" t="str">
        <f>IF(G214="นร.","นร.","ทั่วไป")</f>
        <v>ทั่วไป</v>
      </c>
      <c r="AH214" s="2" t="str">
        <f>IF(J214=2567,"กษ.","ไม่ กษ.")</f>
        <v>กษ.</v>
      </c>
      <c r="AI214" s="2" t="str">
        <f>IF(LEFT(H214,9)="พักราชการ","พักราชการ",IF(LEFT(H214,4)="สรก.","สรก.","ปกติ"))</f>
        <v>ปกติ</v>
      </c>
    </row>
    <row r="215" spans="1:35" x14ac:dyDescent="0.35">
      <c r="A215" s="20">
        <v>214</v>
      </c>
      <c r="B215" s="20" t="s">
        <v>7</v>
      </c>
      <c r="C215" s="21" t="s">
        <v>414</v>
      </c>
      <c r="D215" s="22" t="s">
        <v>485</v>
      </c>
      <c r="E215" s="23" t="s">
        <v>486</v>
      </c>
      <c r="F215" s="20" t="s">
        <v>8</v>
      </c>
      <c r="G215" s="20" t="s">
        <v>294</v>
      </c>
      <c r="H215" s="20" t="s">
        <v>161</v>
      </c>
      <c r="I215" s="20"/>
      <c r="J215" s="20">
        <v>2567</v>
      </c>
      <c r="K215" s="20"/>
      <c r="L215" s="20"/>
      <c r="M215" s="20"/>
      <c r="N215" s="20"/>
      <c r="O215" s="20"/>
      <c r="P215" s="20"/>
      <c r="Q215" s="20"/>
      <c r="R215" s="20"/>
      <c r="S215" s="20"/>
      <c r="T215" s="2" t="s">
        <v>487</v>
      </c>
      <c r="U215" s="2" t="s">
        <v>308</v>
      </c>
      <c r="V215" s="2" t="s">
        <v>488</v>
      </c>
      <c r="W215" s="2" t="s">
        <v>118</v>
      </c>
      <c r="X215" s="2" t="s">
        <v>540</v>
      </c>
      <c r="Y215" s="2">
        <v>61</v>
      </c>
      <c r="AE215" s="2" t="str">
        <f>LEFT(X215,3)</f>
        <v>น.1</v>
      </c>
      <c r="AF215" s="2" t="str">
        <f t="shared" si="3"/>
        <v>ทั่วไป</v>
      </c>
      <c r="AG215" s="2" t="str">
        <f>IF(G215="นร.","นร.","ทั่วไป")</f>
        <v>ทั่วไป</v>
      </c>
      <c r="AH215" s="2" t="str">
        <f>IF(J215=2567,"กษ.","ไม่ กษ.")</f>
        <v>กษ.</v>
      </c>
      <c r="AI215" s="2" t="str">
        <f>IF(LEFT(H215,9)="พักราชการ","พักราชการ",IF(LEFT(H215,4)="สรก.","สรก.","ปกติ"))</f>
        <v>ปกติ</v>
      </c>
    </row>
    <row r="216" spans="1:35" x14ac:dyDescent="0.35">
      <c r="A216" s="20">
        <v>215</v>
      </c>
      <c r="B216" s="20" t="s">
        <v>7</v>
      </c>
      <c r="C216" s="21" t="s">
        <v>414</v>
      </c>
      <c r="D216" s="22" t="s">
        <v>490</v>
      </c>
      <c r="E216" s="23" t="s">
        <v>491</v>
      </c>
      <c r="F216" s="20" t="s">
        <v>37</v>
      </c>
      <c r="G216" s="20" t="s">
        <v>294</v>
      </c>
      <c r="H216" s="20" t="s">
        <v>161</v>
      </c>
      <c r="I216" s="20"/>
      <c r="J216" s="20">
        <v>2567</v>
      </c>
      <c r="K216" s="20"/>
      <c r="L216" s="20"/>
      <c r="M216" s="20"/>
      <c r="N216" s="20"/>
      <c r="O216" s="20"/>
      <c r="P216" s="20"/>
      <c r="Q216" s="20"/>
      <c r="R216" s="20"/>
      <c r="S216" s="20"/>
      <c r="T216" s="2" t="s">
        <v>492</v>
      </c>
      <c r="U216" s="2" t="s">
        <v>354</v>
      </c>
      <c r="V216" s="2" t="s">
        <v>493</v>
      </c>
      <c r="W216" s="2" t="s">
        <v>118</v>
      </c>
      <c r="X216" s="2" t="s">
        <v>872</v>
      </c>
      <c r="Y216" s="2">
        <v>60</v>
      </c>
      <c r="AE216" s="2" t="str">
        <f>LEFT(X216,3)</f>
        <v>น.1</v>
      </c>
      <c r="AF216" s="2" t="str">
        <f t="shared" si="3"/>
        <v>ทั่วไป</v>
      </c>
      <c r="AG216" s="2" t="str">
        <f>IF(G216="นร.","นร.","ทั่วไป")</f>
        <v>ทั่วไป</v>
      </c>
      <c r="AH216" s="2" t="str">
        <f>IF(J216=2567,"กษ.","ไม่ กษ.")</f>
        <v>กษ.</v>
      </c>
      <c r="AI216" s="2" t="str">
        <f>IF(LEFT(H216,9)="พักราชการ","พักราชการ",IF(LEFT(H216,4)="สรก.","สรก.","ปกติ"))</f>
        <v>ปกติ</v>
      </c>
    </row>
    <row r="217" spans="1:35" x14ac:dyDescent="0.35">
      <c r="A217" s="20">
        <v>216</v>
      </c>
      <c r="B217" s="20" t="s">
        <v>7</v>
      </c>
      <c r="C217" s="21" t="s">
        <v>414</v>
      </c>
      <c r="D217" s="22" t="s">
        <v>494</v>
      </c>
      <c r="E217" s="23" t="s">
        <v>495</v>
      </c>
      <c r="F217" s="20" t="s">
        <v>5</v>
      </c>
      <c r="G217" s="20" t="s">
        <v>224</v>
      </c>
      <c r="H217" s="20" t="s">
        <v>161</v>
      </c>
      <c r="I217" s="20"/>
      <c r="J217" s="20">
        <v>2567</v>
      </c>
      <c r="K217" s="20"/>
      <c r="L217" s="20"/>
      <c r="M217" s="20"/>
      <c r="N217" s="20"/>
      <c r="O217" s="20"/>
      <c r="P217" s="20"/>
      <c r="Q217" s="20"/>
      <c r="R217" s="20"/>
      <c r="S217" s="20"/>
      <c r="T217" s="2" t="s">
        <v>496</v>
      </c>
      <c r="U217" s="2" t="s">
        <v>497</v>
      </c>
      <c r="V217" s="2" t="s">
        <v>194</v>
      </c>
      <c r="W217" s="2" t="s">
        <v>118</v>
      </c>
      <c r="X217" s="2" t="s">
        <v>489</v>
      </c>
      <c r="Y217" s="2">
        <v>60</v>
      </c>
      <c r="AE217" s="2" t="str">
        <f>LEFT(X217,3)</f>
        <v>น.1</v>
      </c>
      <c r="AF217" s="2" t="str">
        <f t="shared" si="3"/>
        <v>ทั่วไป</v>
      </c>
      <c r="AG217" s="2" t="str">
        <f>IF(G217="นร.","นร.","ทั่วไป")</f>
        <v>ทั่วไป</v>
      </c>
      <c r="AH217" s="2" t="str">
        <f>IF(J217=2567,"กษ.","ไม่ กษ.")</f>
        <v>กษ.</v>
      </c>
      <c r="AI217" s="2" t="str">
        <f>IF(LEFT(H217,9)="พักราชการ","พักราชการ",IF(LEFT(H217,4)="สรก.","สรก.","ปกติ"))</f>
        <v>ปกติ</v>
      </c>
    </row>
    <row r="218" spans="1:35" x14ac:dyDescent="0.35">
      <c r="A218" s="20">
        <v>217</v>
      </c>
      <c r="B218" s="20" t="s">
        <v>7</v>
      </c>
      <c r="C218" s="21" t="s">
        <v>414</v>
      </c>
      <c r="D218" s="22" t="s">
        <v>498</v>
      </c>
      <c r="E218" s="23" t="s">
        <v>499</v>
      </c>
      <c r="F218" s="20" t="s">
        <v>18</v>
      </c>
      <c r="G218" s="20" t="s">
        <v>224</v>
      </c>
      <c r="H218" s="20" t="s">
        <v>161</v>
      </c>
      <c r="I218" s="20"/>
      <c r="J218" s="20">
        <v>2567</v>
      </c>
      <c r="K218" s="20"/>
      <c r="L218" s="20"/>
      <c r="M218" s="20"/>
      <c r="N218" s="20"/>
      <c r="O218" s="20"/>
      <c r="P218" s="20"/>
      <c r="Q218" s="20"/>
      <c r="R218" s="20"/>
      <c r="S218" s="20"/>
      <c r="T218" s="2" t="s">
        <v>288</v>
      </c>
      <c r="U218" s="2" t="s">
        <v>500</v>
      </c>
      <c r="V218" s="2" t="s">
        <v>219</v>
      </c>
      <c r="W218" s="2" t="s">
        <v>118</v>
      </c>
      <c r="X218" s="2" t="s">
        <v>331</v>
      </c>
      <c r="Y218" s="2">
        <v>60</v>
      </c>
      <c r="AE218" s="2" t="str">
        <f>LEFT(X218,3)</f>
        <v>น.1</v>
      </c>
      <c r="AF218" s="2" t="str">
        <f t="shared" si="3"/>
        <v>ทั่วไป</v>
      </c>
      <c r="AG218" s="2" t="str">
        <f>IF(G218="นร.","นร.","ทั่วไป")</f>
        <v>ทั่วไป</v>
      </c>
      <c r="AH218" s="2" t="str">
        <f>IF(J218=2567,"กษ.","ไม่ กษ.")</f>
        <v>กษ.</v>
      </c>
      <c r="AI218" s="2" t="str">
        <f>IF(LEFT(H218,9)="พักราชการ","พักราชการ",IF(LEFT(H218,4)="สรก.","สรก.","ปกติ"))</f>
        <v>ปกติ</v>
      </c>
    </row>
    <row r="219" spans="1:35" x14ac:dyDescent="0.35">
      <c r="A219" s="20">
        <v>218</v>
      </c>
      <c r="B219" s="20" t="s">
        <v>7</v>
      </c>
      <c r="C219" s="21" t="s">
        <v>414</v>
      </c>
      <c r="D219" s="22" t="s">
        <v>501</v>
      </c>
      <c r="E219" s="23" t="s">
        <v>502</v>
      </c>
      <c r="F219" s="20" t="s">
        <v>34</v>
      </c>
      <c r="G219" s="20" t="s">
        <v>91</v>
      </c>
      <c r="H219" s="20" t="s">
        <v>161</v>
      </c>
      <c r="I219" s="20"/>
      <c r="J219" s="20">
        <v>2567</v>
      </c>
      <c r="K219" s="20"/>
      <c r="L219" s="20"/>
      <c r="M219" s="20"/>
      <c r="N219" s="20"/>
      <c r="O219" s="20"/>
      <c r="P219" s="20"/>
      <c r="Q219" s="20"/>
      <c r="R219" s="20"/>
      <c r="S219" s="20"/>
      <c r="T219" s="2" t="s">
        <v>503</v>
      </c>
      <c r="U219" s="2" t="s">
        <v>266</v>
      </c>
      <c r="V219" s="2" t="s">
        <v>504</v>
      </c>
      <c r="W219" s="2" t="s">
        <v>420</v>
      </c>
      <c r="X219" s="2" t="s">
        <v>1495</v>
      </c>
      <c r="Y219" s="2">
        <v>60</v>
      </c>
      <c r="AE219" s="2" t="str">
        <f>LEFT(X219,3)</f>
        <v>น.1</v>
      </c>
      <c r="AF219" s="2" t="str">
        <f t="shared" si="3"/>
        <v>ทั่วไป</v>
      </c>
      <c r="AG219" s="2" t="str">
        <f>IF(G219="นร.","นร.","ทั่วไป")</f>
        <v>ทั่วไป</v>
      </c>
      <c r="AH219" s="2" t="str">
        <f>IF(J219=2567,"กษ.","ไม่ กษ.")</f>
        <v>กษ.</v>
      </c>
      <c r="AI219" s="2" t="str">
        <f>IF(LEFT(H219,9)="พักราชการ","พักราชการ",IF(LEFT(H219,4)="สรก.","สรก.","ปกติ"))</f>
        <v>ปกติ</v>
      </c>
    </row>
    <row r="220" spans="1:35" x14ac:dyDescent="0.35">
      <c r="A220" s="20">
        <v>219</v>
      </c>
      <c r="B220" s="20" t="s">
        <v>7</v>
      </c>
      <c r="C220" s="21" t="s">
        <v>414</v>
      </c>
      <c r="D220" s="22" t="s">
        <v>505</v>
      </c>
      <c r="E220" s="23" t="s">
        <v>506</v>
      </c>
      <c r="F220" s="20" t="s">
        <v>8</v>
      </c>
      <c r="G220" s="20" t="s">
        <v>224</v>
      </c>
      <c r="H220" s="20" t="s">
        <v>161</v>
      </c>
      <c r="I220" s="20"/>
      <c r="J220" s="20">
        <v>2567</v>
      </c>
      <c r="K220" s="20"/>
      <c r="L220" s="20"/>
      <c r="M220" s="20"/>
      <c r="N220" s="20"/>
      <c r="O220" s="20"/>
      <c r="P220" s="20"/>
      <c r="Q220" s="20"/>
      <c r="R220" s="20"/>
      <c r="S220" s="20"/>
      <c r="T220" s="2" t="s">
        <v>507</v>
      </c>
      <c r="U220" s="2" t="s">
        <v>418</v>
      </c>
      <c r="V220" s="2" t="s">
        <v>194</v>
      </c>
      <c r="W220" s="2" t="s">
        <v>118</v>
      </c>
      <c r="X220" s="2" t="s">
        <v>532</v>
      </c>
      <c r="Y220" s="2">
        <v>61</v>
      </c>
      <c r="AE220" s="2" t="str">
        <f>LEFT(X220,3)</f>
        <v>น.1</v>
      </c>
      <c r="AF220" s="2" t="str">
        <f t="shared" si="3"/>
        <v>ทั่วไป</v>
      </c>
      <c r="AG220" s="2" t="str">
        <f>IF(G220="นร.","นร.","ทั่วไป")</f>
        <v>ทั่วไป</v>
      </c>
      <c r="AH220" s="2" t="str">
        <f>IF(J220=2567,"กษ.","ไม่ กษ.")</f>
        <v>กษ.</v>
      </c>
      <c r="AI220" s="2" t="str">
        <f>IF(LEFT(H220,9)="พักราชการ","พักราชการ",IF(LEFT(H220,4)="สรก.","สรก.","ปกติ"))</f>
        <v>ปกติ</v>
      </c>
    </row>
    <row r="221" spans="1:35" x14ac:dyDescent="0.35">
      <c r="A221" s="20">
        <v>220</v>
      </c>
      <c r="B221" s="20" t="s">
        <v>7</v>
      </c>
      <c r="C221" s="21" t="s">
        <v>414</v>
      </c>
      <c r="D221" s="22" t="s">
        <v>508</v>
      </c>
      <c r="E221" s="23" t="s">
        <v>509</v>
      </c>
      <c r="F221" s="20" t="s">
        <v>11</v>
      </c>
      <c r="G221" s="20" t="s">
        <v>224</v>
      </c>
      <c r="H221" s="20" t="s">
        <v>161</v>
      </c>
      <c r="I221" s="20"/>
      <c r="J221" s="20">
        <v>2567</v>
      </c>
      <c r="K221" s="20"/>
      <c r="L221" s="20"/>
      <c r="M221" s="20"/>
      <c r="N221" s="20"/>
      <c r="O221" s="20"/>
      <c r="P221" s="20"/>
      <c r="Q221" s="20"/>
      <c r="R221" s="20"/>
      <c r="S221" s="20"/>
      <c r="T221" s="2" t="s">
        <v>510</v>
      </c>
      <c r="U221" s="2" t="s">
        <v>386</v>
      </c>
      <c r="V221" s="2" t="s">
        <v>180</v>
      </c>
      <c r="W221" s="2" t="s">
        <v>118</v>
      </c>
      <c r="X221" s="2" t="s">
        <v>299</v>
      </c>
      <c r="Y221" s="2">
        <v>60</v>
      </c>
      <c r="AE221" s="2" t="str">
        <f>LEFT(X221,3)</f>
        <v>น.1</v>
      </c>
      <c r="AF221" s="2" t="str">
        <f t="shared" si="3"/>
        <v>ทั่วไป</v>
      </c>
      <c r="AG221" s="2" t="str">
        <f>IF(G221="นร.","นร.","ทั่วไป")</f>
        <v>ทั่วไป</v>
      </c>
      <c r="AH221" s="2" t="str">
        <f>IF(J221=2567,"กษ.","ไม่ กษ.")</f>
        <v>กษ.</v>
      </c>
      <c r="AI221" s="2" t="str">
        <f>IF(LEFT(H221,9)="พักราชการ","พักราชการ",IF(LEFT(H221,4)="สรก.","สรก.","ปกติ"))</f>
        <v>ปกติ</v>
      </c>
    </row>
    <row r="222" spans="1:35" x14ac:dyDescent="0.35">
      <c r="A222" s="20">
        <v>221</v>
      </c>
      <c r="B222" s="20" t="s">
        <v>7</v>
      </c>
      <c r="C222" s="21" t="s">
        <v>414</v>
      </c>
      <c r="D222" s="22" t="s">
        <v>511</v>
      </c>
      <c r="E222" s="23" t="s">
        <v>512</v>
      </c>
      <c r="F222" s="20" t="s">
        <v>19</v>
      </c>
      <c r="G222" s="20" t="s">
        <v>224</v>
      </c>
      <c r="H222" s="20" t="s">
        <v>161</v>
      </c>
      <c r="I222" s="20"/>
      <c r="J222" s="20">
        <v>2567</v>
      </c>
      <c r="K222" s="20"/>
      <c r="L222" s="20"/>
      <c r="M222" s="20"/>
      <c r="N222" s="20"/>
      <c r="O222" s="20"/>
      <c r="P222" s="20"/>
      <c r="Q222" s="20"/>
      <c r="R222" s="20"/>
      <c r="S222" s="20"/>
      <c r="T222" s="2" t="s">
        <v>513</v>
      </c>
      <c r="U222" s="2" t="s">
        <v>266</v>
      </c>
      <c r="V222" s="2" t="s">
        <v>194</v>
      </c>
      <c r="W222" s="2" t="s">
        <v>118</v>
      </c>
      <c r="X222" s="2" t="s">
        <v>460</v>
      </c>
      <c r="Y222" s="2">
        <v>60</v>
      </c>
      <c r="AE222" s="2" t="str">
        <f>LEFT(X222,3)</f>
        <v>น.1</v>
      </c>
      <c r="AF222" s="2" t="str">
        <f t="shared" si="3"/>
        <v>ทั่วไป</v>
      </c>
      <c r="AG222" s="2" t="str">
        <f>IF(G222="นร.","นร.","ทั่วไป")</f>
        <v>ทั่วไป</v>
      </c>
      <c r="AH222" s="2" t="str">
        <f>IF(J222=2567,"กษ.","ไม่ กษ.")</f>
        <v>กษ.</v>
      </c>
      <c r="AI222" s="2" t="str">
        <f>IF(LEFT(H222,9)="พักราชการ","พักราชการ",IF(LEFT(H222,4)="สรก.","สรก.","ปกติ"))</f>
        <v>ปกติ</v>
      </c>
    </row>
    <row r="223" spans="1:35" x14ac:dyDescent="0.35">
      <c r="A223" s="20">
        <v>222</v>
      </c>
      <c r="B223" s="20" t="s">
        <v>7</v>
      </c>
      <c r="C223" s="21" t="s">
        <v>414</v>
      </c>
      <c r="D223" s="22" t="s">
        <v>514</v>
      </c>
      <c r="E223" s="23" t="s">
        <v>515</v>
      </c>
      <c r="F223" s="20" t="s">
        <v>16</v>
      </c>
      <c r="G223" s="20" t="s">
        <v>18</v>
      </c>
      <c r="H223" s="20" t="s">
        <v>161</v>
      </c>
      <c r="I223" s="20"/>
      <c r="J223" s="20">
        <v>2567</v>
      </c>
      <c r="K223" s="20"/>
      <c r="L223" s="20"/>
      <c r="M223" s="20"/>
      <c r="N223" s="20"/>
      <c r="O223" s="20"/>
      <c r="P223" s="20"/>
      <c r="Q223" s="20"/>
      <c r="R223" s="20"/>
      <c r="S223" s="20"/>
      <c r="T223" s="2" t="s">
        <v>516</v>
      </c>
      <c r="U223" s="2" t="s">
        <v>517</v>
      </c>
      <c r="V223" s="2" t="s">
        <v>518</v>
      </c>
      <c r="W223" s="2" t="s">
        <v>118</v>
      </c>
      <c r="X223" s="2" t="s">
        <v>540</v>
      </c>
      <c r="Y223" s="2">
        <v>61</v>
      </c>
      <c r="AE223" s="2" t="str">
        <f>LEFT(X223,3)</f>
        <v>น.1</v>
      </c>
      <c r="AF223" s="2" t="str">
        <f t="shared" si="3"/>
        <v>ทั่วไป</v>
      </c>
      <c r="AG223" s="2" t="str">
        <f>IF(G223="นร.","นร.","ทั่วไป")</f>
        <v>ทั่วไป</v>
      </c>
      <c r="AH223" s="2" t="str">
        <f>IF(J223=2567,"กษ.","ไม่ กษ.")</f>
        <v>กษ.</v>
      </c>
      <c r="AI223" s="2" t="str">
        <f>IF(LEFT(H223,9)="พักราชการ","พักราชการ",IF(LEFT(H223,4)="สรก.","สรก.","ปกติ"))</f>
        <v>ปกติ</v>
      </c>
    </row>
    <row r="224" spans="1:35" x14ac:dyDescent="0.35">
      <c r="A224" s="20">
        <v>223</v>
      </c>
      <c r="B224" s="20" t="s">
        <v>7</v>
      </c>
      <c r="C224" s="21" t="s">
        <v>414</v>
      </c>
      <c r="D224" s="22" t="s">
        <v>520</v>
      </c>
      <c r="E224" s="23" t="s">
        <v>521</v>
      </c>
      <c r="F224" s="20" t="s">
        <v>5</v>
      </c>
      <c r="G224" s="20" t="s">
        <v>224</v>
      </c>
      <c r="H224" s="20" t="s">
        <v>161</v>
      </c>
      <c r="I224" s="20"/>
      <c r="J224" s="20">
        <v>2567</v>
      </c>
      <c r="K224" s="20"/>
      <c r="L224" s="20"/>
      <c r="M224" s="20"/>
      <c r="N224" s="20"/>
      <c r="O224" s="20"/>
      <c r="P224" s="20"/>
      <c r="Q224" s="20"/>
      <c r="R224" s="20"/>
      <c r="S224" s="20"/>
      <c r="T224" s="2" t="s">
        <v>225</v>
      </c>
      <c r="U224" s="2" t="s">
        <v>266</v>
      </c>
      <c r="V224" s="2" t="s">
        <v>200</v>
      </c>
      <c r="W224" s="2" t="s">
        <v>118</v>
      </c>
      <c r="X224" s="2" t="s">
        <v>304</v>
      </c>
      <c r="Y224" s="2">
        <v>60</v>
      </c>
      <c r="AE224" s="2" t="str">
        <f>LEFT(X224,3)</f>
        <v>น.1</v>
      </c>
      <c r="AF224" s="2" t="str">
        <f t="shared" si="3"/>
        <v>ทั่วไป</v>
      </c>
      <c r="AG224" s="2" t="str">
        <f>IF(G224="นร.","นร.","ทั่วไป")</f>
        <v>ทั่วไป</v>
      </c>
      <c r="AH224" s="2" t="str">
        <f>IF(J224=2567,"กษ.","ไม่ กษ.")</f>
        <v>กษ.</v>
      </c>
      <c r="AI224" s="2" t="str">
        <f>IF(LEFT(H224,9)="พักราชการ","พักราชการ",IF(LEFT(H224,4)="สรก.","สรก.","ปกติ"))</f>
        <v>ปกติ</v>
      </c>
    </row>
    <row r="225" spans="1:35" x14ac:dyDescent="0.35">
      <c r="A225" s="20">
        <v>224</v>
      </c>
      <c r="B225" s="20" t="s">
        <v>7</v>
      </c>
      <c r="C225" s="21" t="s">
        <v>414</v>
      </c>
      <c r="D225" s="22" t="s">
        <v>522</v>
      </c>
      <c r="E225" s="23" t="s">
        <v>523</v>
      </c>
      <c r="F225" s="20" t="s">
        <v>16</v>
      </c>
      <c r="G225" s="20" t="s">
        <v>91</v>
      </c>
      <c r="H225" s="20" t="s">
        <v>161</v>
      </c>
      <c r="I225" s="20"/>
      <c r="J225" s="20">
        <v>2567</v>
      </c>
      <c r="K225" s="20"/>
      <c r="L225" s="20"/>
      <c r="M225" s="20"/>
      <c r="N225" s="20"/>
      <c r="O225" s="20"/>
      <c r="P225" s="20"/>
      <c r="Q225" s="20"/>
      <c r="R225" s="20"/>
      <c r="S225" s="20"/>
      <c r="T225" s="2" t="s">
        <v>524</v>
      </c>
      <c r="U225" s="2" t="s">
        <v>308</v>
      </c>
      <c r="V225" s="2" t="s">
        <v>319</v>
      </c>
      <c r="W225" s="2" t="s">
        <v>420</v>
      </c>
      <c r="X225" s="2" t="s">
        <v>331</v>
      </c>
      <c r="Y225" s="2">
        <v>61</v>
      </c>
      <c r="AE225" s="2" t="str">
        <f>LEFT(X225,3)</f>
        <v>น.1</v>
      </c>
      <c r="AF225" s="2" t="str">
        <f t="shared" si="3"/>
        <v>ทั่วไป</v>
      </c>
      <c r="AG225" s="2" t="str">
        <f>IF(G225="นร.","นร.","ทั่วไป")</f>
        <v>ทั่วไป</v>
      </c>
      <c r="AH225" s="2" t="str">
        <f>IF(J225=2567,"กษ.","ไม่ กษ.")</f>
        <v>กษ.</v>
      </c>
      <c r="AI225" s="2" t="str">
        <f>IF(LEFT(H225,9)="พักราชการ","พักราชการ",IF(LEFT(H225,4)="สรก.","สรก.","ปกติ"))</f>
        <v>ปกติ</v>
      </c>
    </row>
    <row r="226" spans="1:35" x14ac:dyDescent="0.35">
      <c r="A226" s="20">
        <v>225</v>
      </c>
      <c r="B226" s="20" t="s">
        <v>7</v>
      </c>
      <c r="C226" s="21" t="s">
        <v>414</v>
      </c>
      <c r="D226" s="22" t="s">
        <v>525</v>
      </c>
      <c r="E226" s="23" t="s">
        <v>526</v>
      </c>
      <c r="F226" s="20" t="s">
        <v>11</v>
      </c>
      <c r="G226" s="20" t="s">
        <v>91</v>
      </c>
      <c r="H226" s="20" t="s">
        <v>161</v>
      </c>
      <c r="I226" s="20"/>
      <c r="J226" s="20">
        <v>2567</v>
      </c>
      <c r="K226" s="20"/>
      <c r="L226" s="20"/>
      <c r="M226" s="20"/>
      <c r="N226" s="20"/>
      <c r="O226" s="20"/>
      <c r="P226" s="20"/>
      <c r="Q226" s="20"/>
      <c r="R226" s="20"/>
      <c r="S226" s="20"/>
      <c r="T226" s="2" t="s">
        <v>527</v>
      </c>
      <c r="U226" s="2" t="s">
        <v>303</v>
      </c>
      <c r="V226" s="2" t="s">
        <v>180</v>
      </c>
      <c r="W226" s="2" t="s">
        <v>420</v>
      </c>
      <c r="X226" s="2" t="s">
        <v>528</v>
      </c>
      <c r="Y226" s="2">
        <v>60</v>
      </c>
      <c r="AE226" s="2" t="str">
        <f>LEFT(X226,3)</f>
        <v>น.1</v>
      </c>
      <c r="AF226" s="2" t="str">
        <f t="shared" si="3"/>
        <v>ทั่วไป</v>
      </c>
      <c r="AG226" s="2" t="str">
        <f>IF(G226="นร.","นร.","ทั่วไป")</f>
        <v>ทั่วไป</v>
      </c>
      <c r="AH226" s="2" t="str">
        <f>IF(J226=2567,"กษ.","ไม่ กษ.")</f>
        <v>กษ.</v>
      </c>
      <c r="AI226" s="2" t="str">
        <f>IF(LEFT(H226,9)="พักราชการ","พักราชการ",IF(LEFT(H226,4)="สรก.","สรก.","ปกติ"))</f>
        <v>ปกติ</v>
      </c>
    </row>
    <row r="227" spans="1:35" x14ac:dyDescent="0.35">
      <c r="A227" s="20">
        <v>226</v>
      </c>
      <c r="B227" s="20" t="s">
        <v>7</v>
      </c>
      <c r="C227" s="21" t="s">
        <v>414</v>
      </c>
      <c r="D227" s="22" t="s">
        <v>357</v>
      </c>
      <c r="E227" s="23" t="s">
        <v>529</v>
      </c>
      <c r="F227" s="20" t="s">
        <v>16</v>
      </c>
      <c r="G227" s="20" t="s">
        <v>91</v>
      </c>
      <c r="H227" s="20" t="s">
        <v>161</v>
      </c>
      <c r="I227" s="20"/>
      <c r="J227" s="20">
        <v>2567</v>
      </c>
      <c r="K227" s="20"/>
      <c r="L227" s="20"/>
      <c r="M227" s="20"/>
      <c r="N227" s="20"/>
      <c r="O227" s="20"/>
      <c r="P227" s="20"/>
      <c r="Q227" s="20"/>
      <c r="R227" s="20"/>
      <c r="S227" s="20"/>
      <c r="T227" s="2" t="s">
        <v>530</v>
      </c>
      <c r="U227" s="2" t="s">
        <v>199</v>
      </c>
      <c r="V227" s="2" t="s">
        <v>531</v>
      </c>
      <c r="W227" s="2" t="s">
        <v>420</v>
      </c>
      <c r="X227" s="2" t="s">
        <v>532</v>
      </c>
      <c r="Y227" s="2">
        <v>60</v>
      </c>
      <c r="AE227" s="2" t="str">
        <f>LEFT(X227,3)</f>
        <v>น.1</v>
      </c>
      <c r="AF227" s="2" t="str">
        <f t="shared" si="3"/>
        <v>ทั่วไป</v>
      </c>
      <c r="AG227" s="2" t="str">
        <f>IF(G227="นร.","นร.","ทั่วไป")</f>
        <v>ทั่วไป</v>
      </c>
      <c r="AH227" s="2" t="str">
        <f>IF(J227=2567,"กษ.","ไม่ กษ.")</f>
        <v>กษ.</v>
      </c>
      <c r="AI227" s="2" t="str">
        <f>IF(LEFT(H227,9)="พักราชการ","พักราชการ",IF(LEFT(H227,4)="สรก.","สรก.","ปกติ"))</f>
        <v>ปกติ</v>
      </c>
    </row>
    <row r="228" spans="1:35" x14ac:dyDescent="0.35">
      <c r="A228" s="20">
        <v>227</v>
      </c>
      <c r="B228" s="20" t="s">
        <v>7</v>
      </c>
      <c r="C228" s="21" t="s">
        <v>414</v>
      </c>
      <c r="D228" s="22" t="s">
        <v>533</v>
      </c>
      <c r="E228" s="23" t="s">
        <v>534</v>
      </c>
      <c r="F228" s="20" t="s">
        <v>8</v>
      </c>
      <c r="G228" s="20" t="s">
        <v>91</v>
      </c>
      <c r="H228" s="20" t="s">
        <v>161</v>
      </c>
      <c r="I228" s="20"/>
      <c r="J228" s="20">
        <v>2567</v>
      </c>
      <c r="K228" s="20"/>
      <c r="L228" s="20"/>
      <c r="M228" s="20"/>
      <c r="N228" s="20"/>
      <c r="O228" s="20"/>
      <c r="P228" s="20"/>
      <c r="Q228" s="20"/>
      <c r="R228" s="20"/>
      <c r="S228" s="20"/>
      <c r="T228" s="2" t="s">
        <v>535</v>
      </c>
      <c r="U228" s="2" t="s">
        <v>266</v>
      </c>
      <c r="V228" s="2" t="s">
        <v>194</v>
      </c>
      <c r="W228" s="2" t="s">
        <v>420</v>
      </c>
      <c r="X228" s="2" t="s">
        <v>528</v>
      </c>
      <c r="Y228" s="2">
        <v>60</v>
      </c>
      <c r="AE228" s="2" t="str">
        <f>LEFT(X228,3)</f>
        <v>น.1</v>
      </c>
      <c r="AF228" s="2" t="str">
        <f t="shared" si="3"/>
        <v>ทั่วไป</v>
      </c>
      <c r="AG228" s="2" t="str">
        <f>IF(G228="นร.","นร.","ทั่วไป")</f>
        <v>ทั่วไป</v>
      </c>
      <c r="AH228" s="2" t="str">
        <f>IF(J228=2567,"กษ.","ไม่ กษ.")</f>
        <v>กษ.</v>
      </c>
      <c r="AI228" s="2" t="str">
        <f>IF(LEFT(H228,9)="พักราชการ","พักราชการ",IF(LEFT(H228,4)="สรก.","สรก.","ปกติ"))</f>
        <v>ปกติ</v>
      </c>
    </row>
    <row r="229" spans="1:35" x14ac:dyDescent="0.35">
      <c r="A229" s="20">
        <v>228</v>
      </c>
      <c r="B229" s="20" t="s">
        <v>7</v>
      </c>
      <c r="C229" s="21" t="s">
        <v>414</v>
      </c>
      <c r="D229" s="22" t="s">
        <v>536</v>
      </c>
      <c r="E229" s="23" t="s">
        <v>537</v>
      </c>
      <c r="F229" s="20" t="s">
        <v>16</v>
      </c>
      <c r="G229" s="20" t="s">
        <v>294</v>
      </c>
      <c r="H229" s="20" t="s">
        <v>161</v>
      </c>
      <c r="I229" s="20"/>
      <c r="J229" s="20">
        <v>2567</v>
      </c>
      <c r="K229" s="20"/>
      <c r="L229" s="20"/>
      <c r="M229" s="20"/>
      <c r="N229" s="20"/>
      <c r="O229" s="20"/>
      <c r="P229" s="20"/>
      <c r="Q229" s="20"/>
      <c r="R229" s="20"/>
      <c r="S229" s="20"/>
      <c r="T229" s="2" t="s">
        <v>538</v>
      </c>
      <c r="U229" s="2" t="s">
        <v>354</v>
      </c>
      <c r="V229" s="2" t="s">
        <v>539</v>
      </c>
      <c r="W229" s="2" t="s">
        <v>118</v>
      </c>
      <c r="X229" s="2" t="s">
        <v>356</v>
      </c>
      <c r="Y229" s="2">
        <v>60</v>
      </c>
      <c r="AE229" s="2" t="str">
        <f>LEFT(X229,3)</f>
        <v>น.1</v>
      </c>
      <c r="AF229" s="2" t="str">
        <f t="shared" si="3"/>
        <v>ทั่วไป</v>
      </c>
      <c r="AG229" s="2" t="str">
        <f>IF(G229="นร.","นร.","ทั่วไป")</f>
        <v>ทั่วไป</v>
      </c>
      <c r="AH229" s="2" t="str">
        <f>IF(J229=2567,"กษ.","ไม่ กษ.")</f>
        <v>กษ.</v>
      </c>
      <c r="AI229" s="2" t="str">
        <f>IF(LEFT(H229,9)="พักราชการ","พักราชการ",IF(LEFT(H229,4)="สรก.","สรก.","ปกติ"))</f>
        <v>ปกติ</v>
      </c>
    </row>
    <row r="230" spans="1:35" x14ac:dyDescent="0.35">
      <c r="A230" s="20">
        <v>229</v>
      </c>
      <c r="B230" s="20" t="s">
        <v>7</v>
      </c>
      <c r="C230" s="21" t="s">
        <v>414</v>
      </c>
      <c r="D230" s="22" t="s">
        <v>541</v>
      </c>
      <c r="E230" s="23" t="s">
        <v>542</v>
      </c>
      <c r="F230" s="20" t="s">
        <v>3</v>
      </c>
      <c r="G230" s="20" t="s">
        <v>294</v>
      </c>
      <c r="H230" s="20" t="s">
        <v>161</v>
      </c>
      <c r="I230" s="20"/>
      <c r="J230" s="20">
        <v>2567</v>
      </c>
      <c r="K230" s="20"/>
      <c r="L230" s="20"/>
      <c r="M230" s="20"/>
      <c r="N230" s="20"/>
      <c r="O230" s="20"/>
      <c r="P230" s="20"/>
      <c r="Q230" s="20"/>
      <c r="R230" s="20"/>
      <c r="S230" s="20"/>
      <c r="T230" s="2" t="s">
        <v>543</v>
      </c>
      <c r="U230" s="2" t="s">
        <v>544</v>
      </c>
      <c r="V230" s="2" t="s">
        <v>545</v>
      </c>
      <c r="W230" s="2" t="s">
        <v>118</v>
      </c>
      <c r="X230" s="2" t="s">
        <v>546</v>
      </c>
      <c r="Y230" s="2">
        <v>60</v>
      </c>
      <c r="AE230" s="2" t="str">
        <f>LEFT(X230,3)</f>
        <v>น.1</v>
      </c>
      <c r="AF230" s="2" t="str">
        <f t="shared" si="3"/>
        <v>ทั่วไป</v>
      </c>
      <c r="AG230" s="2" t="str">
        <f>IF(G230="นร.","นร.","ทั่วไป")</f>
        <v>ทั่วไป</v>
      </c>
      <c r="AH230" s="2" t="str">
        <f>IF(J230=2567,"กษ.","ไม่ กษ.")</f>
        <v>กษ.</v>
      </c>
      <c r="AI230" s="2" t="str">
        <f>IF(LEFT(H230,9)="พักราชการ","พักราชการ",IF(LEFT(H230,4)="สรก.","สรก.","ปกติ"))</f>
        <v>ปกติ</v>
      </c>
    </row>
    <row r="231" spans="1:35" x14ac:dyDescent="0.35">
      <c r="A231" s="20">
        <v>230</v>
      </c>
      <c r="B231" s="20" t="s">
        <v>7</v>
      </c>
      <c r="C231" s="21" t="s">
        <v>414</v>
      </c>
      <c r="D231" s="22" t="s">
        <v>547</v>
      </c>
      <c r="E231" s="23" t="s">
        <v>548</v>
      </c>
      <c r="F231" s="20" t="s">
        <v>16</v>
      </c>
      <c r="G231" s="20" t="s">
        <v>294</v>
      </c>
      <c r="H231" s="20" t="s">
        <v>161</v>
      </c>
      <c r="I231" s="20"/>
      <c r="J231" s="20">
        <v>2567</v>
      </c>
      <c r="K231" s="20"/>
      <c r="L231" s="20"/>
      <c r="M231" s="20"/>
      <c r="N231" s="20"/>
      <c r="O231" s="20"/>
      <c r="P231" s="20"/>
      <c r="Q231" s="20"/>
      <c r="R231" s="20"/>
      <c r="S231" s="20"/>
      <c r="T231" s="2" t="s">
        <v>549</v>
      </c>
      <c r="U231" s="2" t="s">
        <v>550</v>
      </c>
      <c r="V231" s="2" t="s">
        <v>551</v>
      </c>
      <c r="W231" s="2" t="s">
        <v>118</v>
      </c>
      <c r="X231" s="2" t="s">
        <v>291</v>
      </c>
      <c r="Y231" s="2">
        <v>61</v>
      </c>
      <c r="AE231" s="2" t="str">
        <f>LEFT(X231,3)</f>
        <v>น.1</v>
      </c>
      <c r="AF231" s="2" t="str">
        <f t="shared" si="3"/>
        <v>ทั่วไป</v>
      </c>
      <c r="AG231" s="2" t="str">
        <f>IF(G231="นร.","นร.","ทั่วไป")</f>
        <v>ทั่วไป</v>
      </c>
      <c r="AH231" s="2" t="str">
        <f>IF(J231=2567,"กษ.","ไม่ กษ.")</f>
        <v>กษ.</v>
      </c>
      <c r="AI231" s="2" t="str">
        <f>IF(LEFT(H231,9)="พักราชการ","พักราชการ",IF(LEFT(H231,4)="สรก.","สรก.","ปกติ"))</f>
        <v>ปกติ</v>
      </c>
    </row>
    <row r="232" spans="1:35" x14ac:dyDescent="0.35">
      <c r="A232" s="20">
        <v>231</v>
      </c>
      <c r="B232" s="20" t="s">
        <v>7</v>
      </c>
      <c r="C232" s="21" t="s">
        <v>414</v>
      </c>
      <c r="D232" s="22" t="s">
        <v>552</v>
      </c>
      <c r="E232" s="23" t="s">
        <v>553</v>
      </c>
      <c r="F232" s="20" t="s">
        <v>33</v>
      </c>
      <c r="G232" s="20" t="s">
        <v>224</v>
      </c>
      <c r="H232" s="20" t="s">
        <v>161</v>
      </c>
      <c r="I232" s="20"/>
      <c r="J232" s="20">
        <v>2567</v>
      </c>
      <c r="K232" s="20"/>
      <c r="L232" s="20"/>
      <c r="M232" s="20"/>
      <c r="N232" s="20"/>
      <c r="O232" s="20"/>
      <c r="P232" s="20"/>
      <c r="Q232" s="20"/>
      <c r="R232" s="20"/>
      <c r="S232" s="20"/>
      <c r="T232" s="2" t="s">
        <v>554</v>
      </c>
      <c r="U232" s="2" t="s">
        <v>555</v>
      </c>
      <c r="V232" s="2" t="s">
        <v>94</v>
      </c>
      <c r="W232" s="2" t="s">
        <v>118</v>
      </c>
      <c r="X232" s="2" t="s">
        <v>331</v>
      </c>
      <c r="Y232" s="2">
        <v>60</v>
      </c>
      <c r="AE232" s="2" t="str">
        <f>LEFT(X232,3)</f>
        <v>น.1</v>
      </c>
      <c r="AF232" s="2" t="str">
        <f t="shared" si="3"/>
        <v>ทั่วไป</v>
      </c>
      <c r="AG232" s="2" t="str">
        <f>IF(G232="นร.","นร.","ทั่วไป")</f>
        <v>ทั่วไป</v>
      </c>
      <c r="AH232" s="2" t="str">
        <f>IF(J232=2567,"กษ.","ไม่ กษ.")</f>
        <v>กษ.</v>
      </c>
      <c r="AI232" s="2" t="str">
        <f>IF(LEFT(H232,9)="พักราชการ","พักราชการ",IF(LEFT(H232,4)="สรก.","สรก.","ปกติ"))</f>
        <v>ปกติ</v>
      </c>
    </row>
    <row r="233" spans="1:35" x14ac:dyDescent="0.35">
      <c r="A233" s="20">
        <v>232</v>
      </c>
      <c r="B233" s="20" t="s">
        <v>7</v>
      </c>
      <c r="C233" s="21" t="s">
        <v>414</v>
      </c>
      <c r="D233" s="22" t="s">
        <v>177</v>
      </c>
      <c r="E233" s="23" t="s">
        <v>556</v>
      </c>
      <c r="F233" s="20" t="s">
        <v>11</v>
      </c>
      <c r="G233" s="20" t="s">
        <v>91</v>
      </c>
      <c r="H233" s="20" t="s">
        <v>161</v>
      </c>
      <c r="I233" s="20"/>
      <c r="J233" s="20">
        <v>2567</v>
      </c>
      <c r="K233" s="20"/>
      <c r="L233" s="20"/>
      <c r="M233" s="20"/>
      <c r="N233" s="20"/>
      <c r="O233" s="20"/>
      <c r="P233" s="20"/>
      <c r="Q233" s="20"/>
      <c r="R233" s="20"/>
      <c r="S233" s="20"/>
      <c r="T233" s="2" t="s">
        <v>557</v>
      </c>
      <c r="U233" s="2" t="s">
        <v>558</v>
      </c>
      <c r="V233" s="2" t="s">
        <v>559</v>
      </c>
      <c r="W233" s="2" t="s">
        <v>420</v>
      </c>
      <c r="X233" s="2" t="s">
        <v>284</v>
      </c>
      <c r="Y233" s="2">
        <v>60</v>
      </c>
      <c r="AE233" s="2" t="str">
        <f>LEFT(X233,3)</f>
        <v>น.1</v>
      </c>
      <c r="AF233" s="2" t="str">
        <f t="shared" si="3"/>
        <v>ทั่วไป</v>
      </c>
      <c r="AG233" s="2" t="str">
        <f>IF(G233="นร.","นร.","ทั่วไป")</f>
        <v>ทั่วไป</v>
      </c>
      <c r="AH233" s="2" t="str">
        <f>IF(J233=2567,"กษ.","ไม่ กษ.")</f>
        <v>กษ.</v>
      </c>
      <c r="AI233" s="2" t="str">
        <f>IF(LEFT(H233,9)="พักราชการ","พักราชการ",IF(LEFT(H233,4)="สรก.","สรก.","ปกติ"))</f>
        <v>ปกติ</v>
      </c>
    </row>
    <row r="234" spans="1:35" x14ac:dyDescent="0.35">
      <c r="A234" s="20">
        <v>233</v>
      </c>
      <c r="B234" s="20" t="s">
        <v>7</v>
      </c>
      <c r="C234" s="21" t="s">
        <v>414</v>
      </c>
      <c r="D234" s="22" t="s">
        <v>560</v>
      </c>
      <c r="E234" s="23" t="s">
        <v>561</v>
      </c>
      <c r="F234" s="20" t="s">
        <v>11</v>
      </c>
      <c r="G234" s="20" t="s">
        <v>224</v>
      </c>
      <c r="H234" s="20" t="s">
        <v>161</v>
      </c>
      <c r="I234" s="20"/>
      <c r="J234" s="20">
        <v>2567</v>
      </c>
      <c r="K234" s="20"/>
      <c r="L234" s="20"/>
      <c r="M234" s="20"/>
      <c r="N234" s="20"/>
      <c r="O234" s="20"/>
      <c r="P234" s="20"/>
      <c r="Q234" s="20"/>
      <c r="R234" s="20"/>
      <c r="S234" s="20"/>
      <c r="T234" s="2" t="s">
        <v>562</v>
      </c>
      <c r="U234" s="2" t="s">
        <v>266</v>
      </c>
      <c r="V234" s="2" t="s">
        <v>194</v>
      </c>
      <c r="W234" s="2" t="s">
        <v>118</v>
      </c>
      <c r="X234" s="2" t="s">
        <v>365</v>
      </c>
      <c r="Y234" s="2">
        <v>60</v>
      </c>
      <c r="AE234" s="2" t="str">
        <f>LEFT(X234,3)</f>
        <v>น.1</v>
      </c>
      <c r="AF234" s="2" t="str">
        <f t="shared" si="3"/>
        <v>ทั่วไป</v>
      </c>
      <c r="AG234" s="2" t="str">
        <f>IF(G234="นร.","นร.","ทั่วไป")</f>
        <v>ทั่วไป</v>
      </c>
      <c r="AH234" s="2" t="str">
        <f>IF(J234=2567,"กษ.","ไม่ กษ.")</f>
        <v>กษ.</v>
      </c>
      <c r="AI234" s="2" t="str">
        <f>IF(LEFT(H234,9)="พักราชการ","พักราชการ",IF(LEFT(H234,4)="สรก.","สรก.","ปกติ"))</f>
        <v>ปกติ</v>
      </c>
    </row>
    <row r="235" spans="1:35" x14ac:dyDescent="0.35">
      <c r="A235" s="20">
        <v>234</v>
      </c>
      <c r="B235" s="20" t="s">
        <v>7</v>
      </c>
      <c r="C235" s="21" t="s">
        <v>414</v>
      </c>
      <c r="D235" s="22" t="s">
        <v>563</v>
      </c>
      <c r="E235" s="23" t="s">
        <v>564</v>
      </c>
      <c r="F235" s="20" t="s">
        <v>16</v>
      </c>
      <c r="G235" s="20" t="s">
        <v>91</v>
      </c>
      <c r="H235" s="20" t="s">
        <v>161</v>
      </c>
      <c r="I235" s="20"/>
      <c r="J235" s="20">
        <v>2567</v>
      </c>
      <c r="K235" s="20"/>
      <c r="L235" s="20"/>
      <c r="M235" s="20"/>
      <c r="N235" s="20"/>
      <c r="O235" s="20"/>
      <c r="P235" s="20"/>
      <c r="Q235" s="20"/>
      <c r="R235" s="20"/>
      <c r="S235" s="20"/>
      <c r="T235" s="2" t="s">
        <v>565</v>
      </c>
      <c r="U235" s="2" t="s">
        <v>266</v>
      </c>
      <c r="V235" s="2" t="s">
        <v>194</v>
      </c>
      <c r="W235" s="2" t="s">
        <v>95</v>
      </c>
      <c r="X235" s="2" t="s">
        <v>532</v>
      </c>
      <c r="Y235" s="2">
        <v>60</v>
      </c>
      <c r="AE235" s="2" t="str">
        <f>LEFT(X235,3)</f>
        <v>น.1</v>
      </c>
      <c r="AF235" s="2" t="str">
        <f t="shared" si="3"/>
        <v>ทั่วไป</v>
      </c>
      <c r="AG235" s="2" t="str">
        <f>IF(G235="นร.","นร.","ทั่วไป")</f>
        <v>ทั่วไป</v>
      </c>
      <c r="AH235" s="2" t="str">
        <f>IF(J235=2567,"กษ.","ไม่ กษ.")</f>
        <v>กษ.</v>
      </c>
      <c r="AI235" s="2" t="str">
        <f>IF(LEFT(H235,9)="พักราชการ","พักราชการ",IF(LEFT(H235,4)="สรก.","สรก.","ปกติ"))</f>
        <v>ปกติ</v>
      </c>
    </row>
    <row r="236" spans="1:35" x14ac:dyDescent="0.35">
      <c r="A236" s="20">
        <v>235</v>
      </c>
      <c r="B236" s="20" t="s">
        <v>7</v>
      </c>
      <c r="C236" s="21" t="s">
        <v>414</v>
      </c>
      <c r="D236" s="22" t="s">
        <v>566</v>
      </c>
      <c r="E236" s="23" t="s">
        <v>567</v>
      </c>
      <c r="F236" s="20" t="s">
        <v>16</v>
      </c>
      <c r="G236" s="20" t="s">
        <v>224</v>
      </c>
      <c r="H236" s="20" t="s">
        <v>161</v>
      </c>
      <c r="I236" s="20"/>
      <c r="J236" s="20">
        <v>2567</v>
      </c>
      <c r="K236" s="20"/>
      <c r="L236" s="20"/>
      <c r="M236" s="20"/>
      <c r="N236" s="20"/>
      <c r="O236" s="20"/>
      <c r="P236" s="20"/>
      <c r="Q236" s="20"/>
      <c r="R236" s="20"/>
      <c r="S236" s="20"/>
      <c r="T236" s="2" t="s">
        <v>274</v>
      </c>
      <c r="U236" s="2" t="s">
        <v>568</v>
      </c>
      <c r="V236" s="2" t="s">
        <v>194</v>
      </c>
      <c r="W236" s="2" t="s">
        <v>95</v>
      </c>
      <c r="X236" s="2" t="s">
        <v>460</v>
      </c>
      <c r="Y236" s="2">
        <v>60</v>
      </c>
      <c r="AE236" s="2" t="str">
        <f>LEFT(X236,3)</f>
        <v>น.1</v>
      </c>
      <c r="AF236" s="2" t="str">
        <f t="shared" si="3"/>
        <v>ทั่วไป</v>
      </c>
      <c r="AG236" s="2" t="str">
        <f>IF(G236="นร.","นร.","ทั่วไป")</f>
        <v>ทั่วไป</v>
      </c>
      <c r="AH236" s="2" t="str">
        <f>IF(J236=2567,"กษ.","ไม่ กษ.")</f>
        <v>กษ.</v>
      </c>
      <c r="AI236" s="2" t="str">
        <f>IF(LEFT(H236,9)="พักราชการ","พักราชการ",IF(LEFT(H236,4)="สรก.","สรก.","ปกติ"))</f>
        <v>ปกติ</v>
      </c>
    </row>
    <row r="237" spans="1:35" x14ac:dyDescent="0.35">
      <c r="A237" s="20">
        <v>236</v>
      </c>
      <c r="B237" s="20" t="s">
        <v>7</v>
      </c>
      <c r="C237" s="21" t="s">
        <v>414</v>
      </c>
      <c r="D237" s="22" t="s">
        <v>569</v>
      </c>
      <c r="E237" s="23" t="s">
        <v>570</v>
      </c>
      <c r="F237" s="20" t="s">
        <v>18</v>
      </c>
      <c r="G237" s="20" t="s">
        <v>294</v>
      </c>
      <c r="H237" s="20" t="s">
        <v>161</v>
      </c>
      <c r="I237" s="20"/>
      <c r="J237" s="20">
        <v>2567</v>
      </c>
      <c r="K237" s="20"/>
      <c r="L237" s="20"/>
      <c r="M237" s="20"/>
      <c r="N237" s="20"/>
      <c r="O237" s="20"/>
      <c r="P237" s="20"/>
      <c r="Q237" s="20"/>
      <c r="R237" s="20"/>
      <c r="S237" s="20"/>
      <c r="T237" s="2" t="s">
        <v>571</v>
      </c>
      <c r="U237" s="2" t="s">
        <v>266</v>
      </c>
      <c r="V237" s="2" t="s">
        <v>572</v>
      </c>
      <c r="W237" s="2" t="s">
        <v>118</v>
      </c>
      <c r="X237" s="2" t="s">
        <v>421</v>
      </c>
      <c r="Y237" s="2">
        <v>60</v>
      </c>
      <c r="AE237" s="2" t="str">
        <f>LEFT(X237,3)</f>
        <v>น.1</v>
      </c>
      <c r="AF237" s="2" t="str">
        <f t="shared" si="3"/>
        <v>ทั่วไป</v>
      </c>
      <c r="AG237" s="2" t="str">
        <f>IF(G237="นร.","นร.","ทั่วไป")</f>
        <v>ทั่วไป</v>
      </c>
      <c r="AH237" s="2" t="str">
        <f>IF(J237=2567,"กษ.","ไม่ กษ.")</f>
        <v>กษ.</v>
      </c>
      <c r="AI237" s="2" t="str">
        <f>IF(LEFT(H237,9)="พักราชการ","พักราชการ",IF(LEFT(H237,4)="สรก.","สรก.","ปกติ"))</f>
        <v>ปกติ</v>
      </c>
    </row>
    <row r="238" spans="1:35" x14ac:dyDescent="0.35">
      <c r="A238" s="20">
        <v>237</v>
      </c>
      <c r="B238" s="20" t="s">
        <v>7</v>
      </c>
      <c r="C238" s="21" t="s">
        <v>414</v>
      </c>
      <c r="D238" s="22" t="s">
        <v>573</v>
      </c>
      <c r="E238" s="23" t="s">
        <v>574</v>
      </c>
      <c r="F238" s="20" t="s">
        <v>8</v>
      </c>
      <c r="G238" s="20" t="s">
        <v>224</v>
      </c>
      <c r="H238" s="20" t="s">
        <v>161</v>
      </c>
      <c r="I238" s="20"/>
      <c r="J238" s="20">
        <v>2567</v>
      </c>
      <c r="K238" s="20"/>
      <c r="L238" s="20"/>
      <c r="M238" s="20"/>
      <c r="N238" s="20"/>
      <c r="O238" s="20"/>
      <c r="P238" s="20"/>
      <c r="Q238" s="20"/>
      <c r="R238" s="20"/>
      <c r="S238" s="20"/>
      <c r="T238" s="2" t="s">
        <v>575</v>
      </c>
      <c r="U238" s="2" t="s">
        <v>576</v>
      </c>
      <c r="V238" s="2" t="s">
        <v>577</v>
      </c>
      <c r="W238" s="2" t="s">
        <v>118</v>
      </c>
      <c r="X238" s="2" t="s">
        <v>578</v>
      </c>
      <c r="Y238" s="2">
        <v>60</v>
      </c>
      <c r="AE238" s="2" t="str">
        <f>LEFT(X238,3)</f>
        <v>ป.2</v>
      </c>
      <c r="AF238" s="2" t="str">
        <f t="shared" si="3"/>
        <v>ทั่วไป</v>
      </c>
      <c r="AG238" s="2" t="str">
        <f>IF(G238="นร.","นร.","ทั่วไป")</f>
        <v>ทั่วไป</v>
      </c>
      <c r="AH238" s="2" t="str">
        <f>IF(J238=2567,"กษ.","ไม่ กษ.")</f>
        <v>กษ.</v>
      </c>
      <c r="AI238" s="2" t="str">
        <f>IF(LEFT(H238,9)="พักราชการ","พักราชการ",IF(LEFT(H238,4)="สรก.","สรก.","ปกติ"))</f>
        <v>ปกติ</v>
      </c>
    </row>
    <row r="239" spans="1:35" x14ac:dyDescent="0.35">
      <c r="A239" s="20">
        <v>238</v>
      </c>
      <c r="B239" s="20" t="s">
        <v>7</v>
      </c>
      <c r="C239" s="21" t="s">
        <v>1107</v>
      </c>
      <c r="D239" s="22" t="s">
        <v>1130</v>
      </c>
      <c r="E239" s="23" t="s">
        <v>1131</v>
      </c>
      <c r="F239" s="20" t="s">
        <v>19</v>
      </c>
      <c r="G239" s="20" t="s">
        <v>294</v>
      </c>
      <c r="H239" s="20" t="s">
        <v>53</v>
      </c>
      <c r="I239" s="20"/>
      <c r="J239" s="20">
        <v>2583</v>
      </c>
      <c r="K239" s="20"/>
      <c r="L239" s="20"/>
      <c r="M239" s="20"/>
      <c r="N239" s="20"/>
      <c r="O239" s="20"/>
      <c r="P239" s="20"/>
      <c r="Q239" s="20"/>
      <c r="R239" s="20"/>
      <c r="S239" s="20"/>
      <c r="T239" s="2" t="s">
        <v>1132</v>
      </c>
      <c r="U239" s="2" t="s">
        <v>1133</v>
      </c>
      <c r="V239" s="2" t="s">
        <v>1134</v>
      </c>
      <c r="W239" s="2" t="s">
        <v>101</v>
      </c>
      <c r="X239" s="2" t="s">
        <v>1135</v>
      </c>
      <c r="Y239" s="2">
        <v>44</v>
      </c>
      <c r="AE239" s="2" t="str">
        <f>LEFT(X239,3)</f>
        <v>ป.1</v>
      </c>
      <c r="AF239" s="2" t="str">
        <f t="shared" si="3"/>
        <v>ทั่วไป</v>
      </c>
      <c r="AG239" s="2" t="str">
        <f>IF(G239="นร.","นร.","ทั่วไป")</f>
        <v>ทั่วไป</v>
      </c>
      <c r="AH239" s="2" t="str">
        <f>IF(J239=2567,"กษ.","ไม่ กษ.")</f>
        <v>ไม่ กษ.</v>
      </c>
      <c r="AI239" s="2" t="str">
        <f>IF(LEFT(H239,9)="พักราชการ","พักราชการ",IF(LEFT(H239,4)="สรก.","สรก.","ปกติ"))</f>
        <v>พักราชการ</v>
      </c>
    </row>
    <row r="240" spans="1:35" x14ac:dyDescent="0.35">
      <c r="A240" s="20">
        <v>239</v>
      </c>
      <c r="B240" s="20" t="s">
        <v>7</v>
      </c>
      <c r="C240" s="21" t="s">
        <v>1015</v>
      </c>
      <c r="D240" s="22" t="s">
        <v>1136</v>
      </c>
      <c r="E240" s="23" t="s">
        <v>1137</v>
      </c>
      <c r="F240" s="20" t="s">
        <v>11</v>
      </c>
      <c r="G240" s="20" t="s">
        <v>294</v>
      </c>
      <c r="H240" s="20" t="s">
        <v>48</v>
      </c>
      <c r="I240" s="20"/>
      <c r="J240" s="20">
        <v>2578</v>
      </c>
      <c r="K240" s="20"/>
      <c r="L240" s="20"/>
      <c r="M240" s="20"/>
      <c r="N240" s="20"/>
      <c r="O240" s="20"/>
      <c r="P240" s="20"/>
      <c r="Q240" s="20"/>
      <c r="R240" s="20"/>
      <c r="S240" s="20"/>
      <c r="T240" s="2" t="s">
        <v>1138</v>
      </c>
      <c r="U240" s="2" t="s">
        <v>1139</v>
      </c>
      <c r="V240" s="2" t="s">
        <v>621</v>
      </c>
      <c r="W240" s="2" t="s">
        <v>1140</v>
      </c>
      <c r="X240" s="2" t="s">
        <v>1141</v>
      </c>
      <c r="Y240" s="2">
        <v>49</v>
      </c>
      <c r="AE240" s="2" t="str">
        <f>LEFT(X240,3)</f>
        <v>ป.2</v>
      </c>
      <c r="AF240" s="2" t="str">
        <f t="shared" si="3"/>
        <v>ทั่วไป</v>
      </c>
      <c r="AG240" s="2" t="str">
        <f>IF(G240="นร.","นร.","ทั่วไป")</f>
        <v>ทั่วไป</v>
      </c>
      <c r="AH240" s="2" t="str">
        <f>IF(J240=2567,"กษ.","ไม่ กษ.")</f>
        <v>ไม่ กษ.</v>
      </c>
      <c r="AI240" s="2" t="str">
        <f>IF(LEFT(H240,9)="พักราชการ","พักราชการ",IF(LEFT(H240,4)="สรก.","สรก.","ปกติ"))</f>
        <v>สรก.</v>
      </c>
    </row>
    <row r="241" spans="1:35" x14ac:dyDescent="0.35">
      <c r="A241" s="20">
        <v>240</v>
      </c>
      <c r="B241" s="20" t="s">
        <v>7</v>
      </c>
      <c r="C241" s="21" t="s">
        <v>1107</v>
      </c>
      <c r="D241" s="22" t="s">
        <v>447</v>
      </c>
      <c r="E241" s="23" t="s">
        <v>1142</v>
      </c>
      <c r="F241" s="20" t="s">
        <v>11</v>
      </c>
      <c r="G241" s="20" t="s">
        <v>18</v>
      </c>
      <c r="H241" s="20" t="s">
        <v>48</v>
      </c>
      <c r="I241" s="20"/>
      <c r="J241" s="20">
        <v>2589</v>
      </c>
      <c r="K241" s="20"/>
      <c r="L241" s="20"/>
      <c r="M241" s="20"/>
      <c r="N241" s="20"/>
      <c r="O241" s="20"/>
      <c r="P241" s="20"/>
      <c r="Q241" s="20"/>
      <c r="R241" s="20"/>
      <c r="S241" s="20"/>
      <c r="T241" s="2" t="s">
        <v>1143</v>
      </c>
      <c r="U241" s="2" t="s">
        <v>1144</v>
      </c>
      <c r="V241" s="2" t="s">
        <v>1145</v>
      </c>
      <c r="W241" s="2" t="s">
        <v>1146</v>
      </c>
      <c r="X241" s="2" t="s">
        <v>1119</v>
      </c>
      <c r="Y241" s="2">
        <v>38</v>
      </c>
      <c r="AE241" s="2" t="str">
        <f>LEFT(X241,3)</f>
        <v>ป.1</v>
      </c>
      <c r="AF241" s="2" t="str">
        <f t="shared" si="3"/>
        <v>ทั่วไป</v>
      </c>
      <c r="AG241" s="2" t="str">
        <f>IF(G241="นร.","นร.","ทั่วไป")</f>
        <v>ทั่วไป</v>
      </c>
      <c r="AH241" s="2" t="str">
        <f>IF(J241=2567,"กษ.","ไม่ กษ.")</f>
        <v>ไม่ กษ.</v>
      </c>
      <c r="AI241" s="2" t="str">
        <f>IF(LEFT(H241,9)="พักราชการ","พักราชการ",IF(LEFT(H241,4)="สรก.","สรก.","ปกติ"))</f>
        <v>สรก.</v>
      </c>
    </row>
    <row r="242" spans="1:35" x14ac:dyDescent="0.35">
      <c r="A242" s="20">
        <v>241</v>
      </c>
      <c r="B242" s="20" t="s">
        <v>7</v>
      </c>
      <c r="C242" s="21" t="s">
        <v>1195</v>
      </c>
      <c r="D242" s="22" t="s">
        <v>2038</v>
      </c>
      <c r="E242" s="23" t="s">
        <v>2064</v>
      </c>
      <c r="F242" s="20" t="s">
        <v>18</v>
      </c>
      <c r="G242" s="20" t="s">
        <v>146</v>
      </c>
      <c r="H242" s="20" t="s">
        <v>43</v>
      </c>
      <c r="I242" s="20"/>
      <c r="J242" s="20">
        <v>2590</v>
      </c>
      <c r="K242" s="20"/>
      <c r="L242" s="20"/>
      <c r="M242" s="20"/>
      <c r="N242" s="20"/>
      <c r="O242" s="20"/>
      <c r="P242" s="20"/>
      <c r="Q242" s="20"/>
      <c r="R242" s="20"/>
      <c r="S242" s="20"/>
      <c r="T242" s="2" t="s">
        <v>2065</v>
      </c>
      <c r="U242" s="2" t="s">
        <v>101</v>
      </c>
      <c r="V242" s="2" t="s">
        <v>2066</v>
      </c>
      <c r="W242" s="2" t="s">
        <v>1519</v>
      </c>
      <c r="X242" s="2" t="s">
        <v>2063</v>
      </c>
      <c r="Y242" s="2">
        <v>38</v>
      </c>
      <c r="AE242" s="2" t="str">
        <f>LEFT(X242,3)</f>
        <v>น.2</v>
      </c>
      <c r="AF242" s="2" t="str">
        <f t="shared" si="3"/>
        <v>ทั่วไป</v>
      </c>
      <c r="AG242" s="2" t="str">
        <f>IF(G242="นร.","นร.","ทั่วไป")</f>
        <v>ทั่วไป</v>
      </c>
      <c r="AH242" s="2" t="str">
        <f>IF(J242=2567,"กษ.","ไม่ กษ.")</f>
        <v>ไม่ กษ.</v>
      </c>
      <c r="AI242" s="2" t="str">
        <f>IF(LEFT(H242,9)="พักราชการ","พักราชการ",IF(LEFT(H242,4)="สรก.","สรก.","ปกติ"))</f>
        <v>สรก.</v>
      </c>
    </row>
    <row r="243" spans="1:35" x14ac:dyDescent="0.35">
      <c r="A243" s="20">
        <v>242</v>
      </c>
      <c r="B243" s="20" t="s">
        <v>24</v>
      </c>
      <c r="C243" s="21" t="s">
        <v>97</v>
      </c>
      <c r="D243" s="22" t="s">
        <v>1147</v>
      </c>
      <c r="E243" s="23" t="s">
        <v>1148</v>
      </c>
      <c r="F243" s="20" t="s">
        <v>26</v>
      </c>
      <c r="G243" s="20" t="s">
        <v>205</v>
      </c>
      <c r="H243" s="20" t="s">
        <v>27</v>
      </c>
      <c r="I243" s="20"/>
      <c r="J243" s="20">
        <v>2575</v>
      </c>
      <c r="K243" s="20"/>
      <c r="L243" s="20"/>
      <c r="M243" s="20"/>
      <c r="N243" s="20"/>
      <c r="O243" s="20"/>
      <c r="P243" s="20"/>
      <c r="Q243" s="20"/>
      <c r="R243" s="20"/>
      <c r="S243" s="20"/>
      <c r="T243" s="3">
        <v>224889</v>
      </c>
      <c r="U243" s="2" t="s">
        <v>101</v>
      </c>
      <c r="V243" s="3">
        <v>232720</v>
      </c>
      <c r="W243" s="3">
        <v>241886</v>
      </c>
      <c r="X243" s="2" t="s">
        <v>2083</v>
      </c>
      <c r="Y243" s="2">
        <v>52</v>
      </c>
      <c r="AE243" s="2" t="str">
        <f>LEFT(X243,3)</f>
        <v>น.5</v>
      </c>
      <c r="AF243" s="2" t="str">
        <f t="shared" si="3"/>
        <v>นปก.</v>
      </c>
      <c r="AG243" s="2" t="str">
        <f>IF(G243="นร.","นร.","ทั่วไป")</f>
        <v>ทั่วไป</v>
      </c>
      <c r="AH243" s="2" t="str">
        <f>IF(J243=2567,"กษ.","ไม่ กษ.")</f>
        <v>ไม่ กษ.</v>
      </c>
      <c r="AI243" s="2" t="str">
        <f>IF(LEFT(H243,9)="พักราชการ","พักราชการ",IF(LEFT(H243,4)="สรก.","สรก.","ปกติ"))</f>
        <v>ปกติ</v>
      </c>
    </row>
    <row r="244" spans="1:35" x14ac:dyDescent="0.35">
      <c r="A244" s="20">
        <v>243</v>
      </c>
      <c r="B244" s="20" t="s">
        <v>24</v>
      </c>
      <c r="C244" s="21" t="s">
        <v>69</v>
      </c>
      <c r="D244" s="22" t="s">
        <v>1149</v>
      </c>
      <c r="E244" s="23" t="s">
        <v>1150</v>
      </c>
      <c r="F244" s="20" t="s">
        <v>18</v>
      </c>
      <c r="G244" s="20" t="s">
        <v>18</v>
      </c>
      <c r="H244" s="20" t="s">
        <v>27</v>
      </c>
      <c r="I244" s="20"/>
      <c r="J244" s="20">
        <v>2570</v>
      </c>
      <c r="K244" s="20"/>
      <c r="L244" s="20"/>
      <c r="M244" s="20"/>
      <c r="N244" s="20"/>
      <c r="O244" s="20"/>
      <c r="P244" s="20"/>
      <c r="Q244" s="20"/>
      <c r="R244" s="20"/>
      <c r="S244" s="20"/>
      <c r="T244" s="3">
        <v>222811</v>
      </c>
      <c r="U244" s="3">
        <v>229514</v>
      </c>
      <c r="V244" s="3">
        <v>231291</v>
      </c>
      <c r="W244" s="3">
        <v>242979</v>
      </c>
      <c r="X244" s="2" t="s">
        <v>77</v>
      </c>
      <c r="Y244" s="2">
        <v>57</v>
      </c>
      <c r="AE244" s="2" t="str">
        <f>LEFT(X244,3)</f>
        <v>น.5</v>
      </c>
      <c r="AF244" s="2" t="str">
        <f t="shared" si="3"/>
        <v>นปก.</v>
      </c>
      <c r="AG244" s="2" t="str">
        <f>IF(G244="นร.","นร.","ทั่วไป")</f>
        <v>ทั่วไป</v>
      </c>
      <c r="AH244" s="2" t="str">
        <f>IF(J244=2567,"กษ.","ไม่ กษ.")</f>
        <v>ไม่ กษ.</v>
      </c>
      <c r="AI244" s="2" t="str">
        <f>IF(LEFT(H244,9)="พักราชการ","พักราชการ",IF(LEFT(H244,4)="สรก.","สรก.","ปกติ"))</f>
        <v>ปกติ</v>
      </c>
    </row>
    <row r="245" spans="1:35" x14ac:dyDescent="0.35">
      <c r="A245" s="20">
        <v>244</v>
      </c>
      <c r="B245" s="20" t="s">
        <v>24</v>
      </c>
      <c r="C245" s="21" t="s">
        <v>97</v>
      </c>
      <c r="D245" s="22" t="s">
        <v>1151</v>
      </c>
      <c r="E245" s="23" t="s">
        <v>1152</v>
      </c>
      <c r="F245" s="20" t="s">
        <v>18</v>
      </c>
      <c r="G245" s="20" t="s">
        <v>205</v>
      </c>
      <c r="H245" s="20" t="s">
        <v>27</v>
      </c>
      <c r="I245" s="20"/>
      <c r="J245" s="20">
        <v>2568</v>
      </c>
      <c r="K245" s="20"/>
      <c r="L245" s="20"/>
      <c r="M245" s="20"/>
      <c r="N245" s="20"/>
      <c r="O245" s="20"/>
      <c r="P245" s="20"/>
      <c r="Q245" s="20"/>
      <c r="R245" s="20"/>
      <c r="S245" s="20"/>
      <c r="T245" s="3">
        <v>222290</v>
      </c>
      <c r="U245" s="2" t="s">
        <v>101</v>
      </c>
      <c r="V245" s="3">
        <v>230584</v>
      </c>
      <c r="W245" s="3">
        <v>241519</v>
      </c>
      <c r="X245" s="2" t="s">
        <v>96</v>
      </c>
      <c r="Y245" s="2">
        <v>59</v>
      </c>
      <c r="AE245" s="2" t="str">
        <f>LEFT(X245,3)</f>
        <v>น.5</v>
      </c>
      <c r="AF245" s="2" t="str">
        <f t="shared" si="3"/>
        <v>นปก.</v>
      </c>
      <c r="AG245" s="2" t="str">
        <f>IF(G245="นร.","นร.","ทั่วไป")</f>
        <v>ทั่วไป</v>
      </c>
      <c r="AH245" s="2" t="str">
        <f>IF(J245=2567,"กษ.","ไม่ กษ.")</f>
        <v>ไม่ กษ.</v>
      </c>
      <c r="AI245" s="2" t="str">
        <f>IF(LEFT(H245,9)="พักราชการ","พักราชการ",IF(LEFT(H245,4)="สรก.","สรก.","ปกติ"))</f>
        <v>ปกติ</v>
      </c>
    </row>
    <row r="246" spans="1:35" x14ac:dyDescent="0.35">
      <c r="A246" s="20">
        <v>245</v>
      </c>
      <c r="B246" s="20" t="s">
        <v>24</v>
      </c>
      <c r="C246" s="21" t="s">
        <v>97</v>
      </c>
      <c r="D246" s="22" t="s">
        <v>1162</v>
      </c>
      <c r="E246" s="23" t="s">
        <v>1163</v>
      </c>
      <c r="F246" s="20" t="s">
        <v>26</v>
      </c>
      <c r="G246" s="20" t="s">
        <v>18</v>
      </c>
      <c r="H246" s="20" t="s">
        <v>27</v>
      </c>
      <c r="I246" s="20"/>
      <c r="J246" s="20">
        <v>2574</v>
      </c>
      <c r="K246" s="20"/>
      <c r="L246" s="20"/>
      <c r="M246" s="20"/>
      <c r="N246" s="20"/>
      <c r="O246" s="20"/>
      <c r="P246" s="20"/>
      <c r="Q246" s="20"/>
      <c r="R246" s="20"/>
      <c r="S246" s="20"/>
      <c r="T246" s="3">
        <v>224369</v>
      </c>
      <c r="U246" s="2" t="s">
        <v>101</v>
      </c>
      <c r="V246" s="3">
        <v>236674</v>
      </c>
      <c r="W246" s="3">
        <v>243709</v>
      </c>
      <c r="X246" s="2" t="s">
        <v>2084</v>
      </c>
      <c r="Y246" s="2">
        <v>53</v>
      </c>
      <c r="AE246" s="2" t="str">
        <f>LEFT(X246,3)</f>
        <v>น.5</v>
      </c>
      <c r="AF246" s="2" t="str">
        <f t="shared" si="3"/>
        <v>นปก.</v>
      </c>
      <c r="AG246" s="2" t="str">
        <f>IF(G246="นร.","นร.","ทั่วไป")</f>
        <v>ทั่วไป</v>
      </c>
      <c r="AH246" s="2" t="str">
        <f>IF(J246=2567,"กษ.","ไม่ กษ.")</f>
        <v>ไม่ กษ.</v>
      </c>
      <c r="AI246" s="2" t="str">
        <f>IF(LEFT(H246,9)="พักราชการ","พักราชการ",IF(LEFT(H246,4)="สรก.","สรก.","ปกติ"))</f>
        <v>ปกติ</v>
      </c>
    </row>
    <row r="247" spans="1:35" x14ac:dyDescent="0.35">
      <c r="A247" s="20">
        <v>246</v>
      </c>
      <c r="B247" s="20" t="s">
        <v>24</v>
      </c>
      <c r="C247" s="21" t="s">
        <v>69</v>
      </c>
      <c r="D247" s="22" t="s">
        <v>1153</v>
      </c>
      <c r="E247" s="23" t="s">
        <v>817</v>
      </c>
      <c r="F247" s="20" t="s">
        <v>0</v>
      </c>
      <c r="G247" s="20" t="s">
        <v>18</v>
      </c>
      <c r="H247" s="20" t="s">
        <v>23</v>
      </c>
      <c r="I247" s="20"/>
      <c r="J247" s="20">
        <v>2567</v>
      </c>
      <c r="K247" s="20"/>
      <c r="L247" s="20"/>
      <c r="M247" s="20"/>
      <c r="N247" s="20"/>
      <c r="O247" s="20"/>
      <c r="P247" s="20"/>
      <c r="Q247" s="20"/>
      <c r="R247" s="20"/>
      <c r="S247" s="20"/>
      <c r="T247" s="3">
        <v>221799</v>
      </c>
      <c r="U247" s="3">
        <v>232436</v>
      </c>
      <c r="V247" s="3">
        <v>232194</v>
      </c>
      <c r="W247" s="3">
        <v>243507</v>
      </c>
      <c r="X247" s="2" t="s">
        <v>591</v>
      </c>
      <c r="Y247" s="2">
        <v>60</v>
      </c>
      <c r="AE247" s="2" t="str">
        <f>LEFT(X247,3)</f>
        <v>น.5</v>
      </c>
      <c r="AF247" s="2" t="str">
        <f t="shared" si="3"/>
        <v>นปก.</v>
      </c>
      <c r="AG247" s="2" t="str">
        <f>IF(G247="นร.","นร.","ทั่วไป")</f>
        <v>ทั่วไป</v>
      </c>
      <c r="AH247" s="2" t="str">
        <f>IF(J247=2567,"กษ.","ไม่ กษ.")</f>
        <v>กษ.</v>
      </c>
      <c r="AI247" s="2" t="str">
        <f>IF(LEFT(H247,9)="พักราชการ","พักราชการ",IF(LEFT(H247,4)="สรก.","สรก.","ปกติ"))</f>
        <v>ปกติ</v>
      </c>
    </row>
    <row r="248" spans="1:35" x14ac:dyDescent="0.35">
      <c r="A248" s="20">
        <v>247</v>
      </c>
      <c r="B248" s="20" t="s">
        <v>24</v>
      </c>
      <c r="C248" s="21" t="s">
        <v>69</v>
      </c>
      <c r="D248" s="22" t="s">
        <v>1154</v>
      </c>
      <c r="E248" s="23" t="s">
        <v>1155</v>
      </c>
      <c r="F248" s="20" t="s">
        <v>0</v>
      </c>
      <c r="G248" s="20" t="s">
        <v>18</v>
      </c>
      <c r="H248" s="20" t="s">
        <v>23</v>
      </c>
      <c r="I248" s="20"/>
      <c r="J248" s="20">
        <v>2567</v>
      </c>
      <c r="K248" s="20"/>
      <c r="L248" s="20"/>
      <c r="M248" s="20"/>
      <c r="N248" s="20"/>
      <c r="O248" s="20"/>
      <c r="P248" s="20"/>
      <c r="Q248" s="20"/>
      <c r="R248" s="20"/>
      <c r="S248" s="20"/>
      <c r="T248" s="3">
        <v>221778</v>
      </c>
      <c r="U248" s="3">
        <v>231412</v>
      </c>
      <c r="V248" s="3">
        <v>231404</v>
      </c>
      <c r="W248" s="3">
        <v>243507</v>
      </c>
      <c r="X248" s="2" t="s">
        <v>88</v>
      </c>
      <c r="Y248" s="2">
        <v>60</v>
      </c>
      <c r="AE248" s="2" t="str">
        <f>LEFT(X248,3)</f>
        <v>น.5</v>
      </c>
      <c r="AF248" s="2" t="str">
        <f t="shared" si="3"/>
        <v>นปก.</v>
      </c>
      <c r="AG248" s="2" t="str">
        <f>IF(G248="นร.","นร.","ทั่วไป")</f>
        <v>ทั่วไป</v>
      </c>
      <c r="AH248" s="2" t="str">
        <f>IF(J248=2567,"กษ.","ไม่ กษ.")</f>
        <v>กษ.</v>
      </c>
      <c r="AI248" s="2" t="str">
        <f>IF(LEFT(H248,9)="พักราชการ","พักราชการ",IF(LEFT(H248,4)="สรก.","สรก.","ปกติ"))</f>
        <v>ปกติ</v>
      </c>
    </row>
    <row r="249" spans="1:35" x14ac:dyDescent="0.35">
      <c r="A249" s="20">
        <v>248</v>
      </c>
      <c r="B249" s="20" t="s">
        <v>24</v>
      </c>
      <c r="C249" s="21" t="s">
        <v>69</v>
      </c>
      <c r="D249" s="22" t="s">
        <v>1156</v>
      </c>
      <c r="E249" s="23" t="s">
        <v>1157</v>
      </c>
      <c r="F249" s="20" t="s">
        <v>18</v>
      </c>
      <c r="G249" s="20" t="s">
        <v>18</v>
      </c>
      <c r="H249" s="20" t="s">
        <v>23</v>
      </c>
      <c r="I249" s="20"/>
      <c r="J249" s="20">
        <v>2567</v>
      </c>
      <c r="K249" s="20"/>
      <c r="L249" s="20"/>
      <c r="M249" s="20"/>
      <c r="N249" s="20"/>
      <c r="O249" s="20"/>
      <c r="P249" s="20"/>
      <c r="Q249" s="20"/>
      <c r="R249" s="20"/>
      <c r="S249" s="20"/>
      <c r="T249" s="3">
        <v>221647</v>
      </c>
      <c r="U249" s="3">
        <v>228660</v>
      </c>
      <c r="V249" s="3">
        <v>229880</v>
      </c>
      <c r="W249" s="3">
        <v>243507</v>
      </c>
      <c r="X249" s="2" t="s">
        <v>77</v>
      </c>
      <c r="Y249" s="2">
        <v>61</v>
      </c>
      <c r="AE249" s="2" t="str">
        <f>LEFT(X249,3)</f>
        <v>น.5</v>
      </c>
      <c r="AF249" s="2" t="str">
        <f t="shared" si="3"/>
        <v>นปก.</v>
      </c>
      <c r="AG249" s="2" t="str">
        <f>IF(G249="นร.","นร.","ทั่วไป")</f>
        <v>ทั่วไป</v>
      </c>
      <c r="AH249" s="2" t="str">
        <f>IF(J249=2567,"กษ.","ไม่ กษ.")</f>
        <v>กษ.</v>
      </c>
      <c r="AI249" s="2" t="str">
        <f>IF(LEFT(H249,9)="พักราชการ","พักราชการ",IF(LEFT(H249,4)="สรก.","สรก.","ปกติ"))</f>
        <v>ปกติ</v>
      </c>
    </row>
    <row r="250" spans="1:35" x14ac:dyDescent="0.35">
      <c r="A250" s="20">
        <v>249</v>
      </c>
      <c r="B250" s="20" t="s">
        <v>24</v>
      </c>
      <c r="C250" s="21" t="s">
        <v>169</v>
      </c>
      <c r="D250" s="22" t="s">
        <v>1158</v>
      </c>
      <c r="E250" s="23" t="s">
        <v>1159</v>
      </c>
      <c r="F250" s="20" t="s">
        <v>20</v>
      </c>
      <c r="G250" s="20" t="s">
        <v>72</v>
      </c>
      <c r="H250" s="20" t="s">
        <v>23</v>
      </c>
      <c r="I250" s="20"/>
      <c r="J250" s="20">
        <v>2573</v>
      </c>
      <c r="K250" s="20"/>
      <c r="L250" s="20"/>
      <c r="M250" s="20"/>
      <c r="N250" s="20"/>
      <c r="O250" s="20"/>
      <c r="P250" s="20"/>
      <c r="Q250" s="20"/>
      <c r="R250" s="20"/>
      <c r="S250" s="20"/>
      <c r="T250" s="3">
        <v>224026</v>
      </c>
      <c r="U250" s="3">
        <v>231163</v>
      </c>
      <c r="V250" s="3">
        <v>230956</v>
      </c>
      <c r="W250" s="3">
        <v>241176</v>
      </c>
      <c r="X250" s="2" t="s">
        <v>666</v>
      </c>
      <c r="Y250" s="2">
        <v>54</v>
      </c>
      <c r="AE250" s="2" t="str">
        <f>LEFT(X250,3)</f>
        <v>น.4</v>
      </c>
      <c r="AF250" s="2" t="str">
        <f t="shared" si="3"/>
        <v>ทั่วไป</v>
      </c>
      <c r="AG250" s="2" t="str">
        <f>IF(G250="นร.","นร.","ทั่วไป")</f>
        <v>นร.</v>
      </c>
      <c r="AH250" s="2" t="str">
        <f>IF(J250=2567,"กษ.","ไม่ กษ.")</f>
        <v>ไม่ กษ.</v>
      </c>
      <c r="AI250" s="2" t="str">
        <f>IF(LEFT(H250,9)="พักราชการ","พักราชการ",IF(LEFT(H250,4)="สรก.","สรก.","ปกติ"))</f>
        <v>ปกติ</v>
      </c>
    </row>
    <row r="251" spans="1:35" x14ac:dyDescent="0.35">
      <c r="A251" s="20">
        <v>250</v>
      </c>
      <c r="B251" s="20" t="s">
        <v>24</v>
      </c>
      <c r="C251" s="21" t="s">
        <v>169</v>
      </c>
      <c r="D251" s="22" t="s">
        <v>1160</v>
      </c>
      <c r="E251" s="23" t="s">
        <v>1161</v>
      </c>
      <c r="F251" s="20" t="s">
        <v>16</v>
      </c>
      <c r="G251" s="20" t="s">
        <v>91</v>
      </c>
      <c r="H251" s="20" t="s">
        <v>23</v>
      </c>
      <c r="I251" s="20"/>
      <c r="J251" s="20">
        <v>2569</v>
      </c>
      <c r="K251" s="20"/>
      <c r="L251" s="20"/>
      <c r="M251" s="20"/>
      <c r="N251" s="20"/>
      <c r="O251" s="20"/>
      <c r="P251" s="20"/>
      <c r="Q251" s="20"/>
      <c r="R251" s="20"/>
      <c r="S251" s="20"/>
      <c r="T251" s="3">
        <v>222537</v>
      </c>
      <c r="U251" s="3">
        <v>229733</v>
      </c>
      <c r="V251" s="3">
        <v>229859</v>
      </c>
      <c r="W251" s="3">
        <v>243186</v>
      </c>
      <c r="X251" s="2" t="s">
        <v>652</v>
      </c>
      <c r="Y251" s="2">
        <v>58</v>
      </c>
      <c r="AE251" s="2" t="str">
        <f>LEFT(X251,3)</f>
        <v>น.4</v>
      </c>
      <c r="AF251" s="2" t="str">
        <f t="shared" si="3"/>
        <v>ทั่วไป</v>
      </c>
      <c r="AG251" s="2" t="str">
        <f>IF(G251="นร.","นร.","ทั่วไป")</f>
        <v>ทั่วไป</v>
      </c>
      <c r="AH251" s="2" t="str">
        <f>IF(J251=2567,"กษ.","ไม่ กษ.")</f>
        <v>ไม่ กษ.</v>
      </c>
      <c r="AI251" s="2" t="str">
        <f>IF(LEFT(H251,9)="พักราชการ","พักราชการ",IF(LEFT(H251,4)="สรก.","สรก.","ปกติ"))</f>
        <v>ปกติ</v>
      </c>
    </row>
    <row r="252" spans="1:35" x14ac:dyDescent="0.35">
      <c r="A252" s="20">
        <v>251</v>
      </c>
      <c r="B252" s="20" t="s">
        <v>24</v>
      </c>
      <c r="C252" s="21" t="s">
        <v>202</v>
      </c>
      <c r="D252" s="22" t="s">
        <v>1164</v>
      </c>
      <c r="E252" s="23" t="s">
        <v>1165</v>
      </c>
      <c r="F252" s="20" t="s">
        <v>18</v>
      </c>
      <c r="G252" s="20" t="s">
        <v>205</v>
      </c>
      <c r="H252" s="20" t="s">
        <v>23</v>
      </c>
      <c r="I252" s="20"/>
      <c r="J252" s="20">
        <v>2578</v>
      </c>
      <c r="K252" s="20"/>
      <c r="L252" s="20"/>
      <c r="M252" s="20"/>
      <c r="N252" s="20"/>
      <c r="O252" s="20"/>
      <c r="P252" s="20"/>
      <c r="Q252" s="20"/>
      <c r="R252" s="20"/>
      <c r="S252" s="20"/>
      <c r="T252" s="3">
        <v>225993</v>
      </c>
      <c r="U252" s="3">
        <v>237101</v>
      </c>
      <c r="V252" s="3">
        <v>233448</v>
      </c>
      <c r="W252" s="3">
        <v>242290</v>
      </c>
      <c r="X252" s="2" t="s">
        <v>1168</v>
      </c>
      <c r="Y252" s="2">
        <v>49</v>
      </c>
      <c r="AE252" s="2" t="str">
        <f>LEFT(X252,3)</f>
        <v>น.3</v>
      </c>
      <c r="AF252" s="2" t="str">
        <f t="shared" si="3"/>
        <v>ทั่วไป</v>
      </c>
      <c r="AG252" s="2" t="str">
        <f>IF(G252="นร.","นร.","ทั่วไป")</f>
        <v>ทั่วไป</v>
      </c>
      <c r="AH252" s="2" t="str">
        <f>IF(J252=2567,"กษ.","ไม่ กษ.")</f>
        <v>ไม่ กษ.</v>
      </c>
      <c r="AI252" s="2" t="str">
        <f>IF(LEFT(H252,9)="พักราชการ","พักราชการ",IF(LEFT(H252,4)="สรก.","สรก.","ปกติ"))</f>
        <v>ปกติ</v>
      </c>
    </row>
    <row r="253" spans="1:35" x14ac:dyDescent="0.35">
      <c r="A253" s="20">
        <v>252</v>
      </c>
      <c r="B253" s="20" t="s">
        <v>24</v>
      </c>
      <c r="C253" s="21" t="s">
        <v>202</v>
      </c>
      <c r="D253" s="22" t="s">
        <v>1166</v>
      </c>
      <c r="E253" s="23" t="s">
        <v>1167</v>
      </c>
      <c r="F253" s="20" t="s">
        <v>18</v>
      </c>
      <c r="G253" s="20" t="s">
        <v>205</v>
      </c>
      <c r="H253" s="20" t="s">
        <v>23</v>
      </c>
      <c r="I253" s="20"/>
      <c r="J253" s="20">
        <v>2573</v>
      </c>
      <c r="K253" s="20"/>
      <c r="L253" s="20"/>
      <c r="M253" s="20"/>
      <c r="N253" s="20"/>
      <c r="O253" s="20"/>
      <c r="P253" s="20"/>
      <c r="Q253" s="20"/>
      <c r="R253" s="20"/>
      <c r="S253" s="20"/>
      <c r="T253" s="3">
        <v>223865</v>
      </c>
      <c r="U253" s="2" t="s">
        <v>101</v>
      </c>
      <c r="V253" s="3">
        <v>233142</v>
      </c>
      <c r="W253" s="3">
        <v>242295</v>
      </c>
      <c r="X253" s="2" t="s">
        <v>196</v>
      </c>
      <c r="Y253" s="2">
        <v>55</v>
      </c>
      <c r="AE253" s="2" t="str">
        <f>LEFT(X253,3)</f>
        <v>น.3</v>
      </c>
      <c r="AF253" s="2" t="str">
        <f t="shared" si="3"/>
        <v>ทั่วไป</v>
      </c>
      <c r="AG253" s="2" t="str">
        <f>IF(G253="นร.","นร.","ทั่วไป")</f>
        <v>ทั่วไป</v>
      </c>
      <c r="AH253" s="2" t="str">
        <f>IF(J253=2567,"กษ.","ไม่ กษ.")</f>
        <v>ไม่ กษ.</v>
      </c>
      <c r="AI253" s="2" t="str">
        <f>IF(LEFT(H253,9)="พักราชการ","พักราชการ",IF(LEFT(H253,4)="สรก.","สรก.","ปกติ"))</f>
        <v>ปกติ</v>
      </c>
    </row>
    <row r="254" spans="1:35" x14ac:dyDescent="0.35">
      <c r="A254" s="20">
        <v>253</v>
      </c>
      <c r="B254" s="20" t="s">
        <v>24</v>
      </c>
      <c r="C254" s="21" t="s">
        <v>189</v>
      </c>
      <c r="D254" s="22" t="s">
        <v>1169</v>
      </c>
      <c r="E254" s="23" t="s">
        <v>1170</v>
      </c>
      <c r="F254" s="20" t="s">
        <v>11</v>
      </c>
      <c r="G254" s="20" t="s">
        <v>91</v>
      </c>
      <c r="H254" s="20" t="s">
        <v>23</v>
      </c>
      <c r="I254" s="20"/>
      <c r="J254" s="20">
        <v>2568</v>
      </c>
      <c r="K254" s="20"/>
      <c r="L254" s="20"/>
      <c r="M254" s="20"/>
      <c r="N254" s="20"/>
      <c r="O254" s="20"/>
      <c r="P254" s="20"/>
      <c r="Q254" s="20"/>
      <c r="R254" s="20"/>
      <c r="S254" s="20"/>
      <c r="T254" s="3">
        <v>222308</v>
      </c>
      <c r="U254" s="3">
        <v>229377</v>
      </c>
      <c r="V254" s="3">
        <v>229494</v>
      </c>
      <c r="W254" s="3">
        <v>241640</v>
      </c>
      <c r="X254" s="2" t="s">
        <v>188</v>
      </c>
      <c r="Y254" s="2">
        <v>59</v>
      </c>
      <c r="AE254" s="2" t="str">
        <f>LEFT(X254,3)</f>
        <v>น.4</v>
      </c>
      <c r="AF254" s="2" t="str">
        <f t="shared" si="3"/>
        <v>ทั่วไป</v>
      </c>
      <c r="AG254" s="2" t="str">
        <f>IF(G254="นร.","นร.","ทั่วไป")</f>
        <v>ทั่วไป</v>
      </c>
      <c r="AH254" s="2" t="str">
        <f>IF(J254=2567,"กษ.","ไม่ กษ.")</f>
        <v>ไม่ กษ.</v>
      </c>
      <c r="AI254" s="2" t="str">
        <f>IF(LEFT(H254,9)="พักราชการ","พักราชการ",IF(LEFT(H254,4)="สรก.","สรก.","ปกติ"))</f>
        <v>ปกติ</v>
      </c>
    </row>
    <row r="255" spans="1:35" x14ac:dyDescent="0.35">
      <c r="A255" s="20">
        <v>254</v>
      </c>
      <c r="B255" s="20" t="s">
        <v>24</v>
      </c>
      <c r="C255" s="21" t="s">
        <v>202</v>
      </c>
      <c r="D255" s="22" t="s">
        <v>1171</v>
      </c>
      <c r="E255" s="23" t="s">
        <v>1172</v>
      </c>
      <c r="F255" s="20" t="s">
        <v>18</v>
      </c>
      <c r="G255" s="20" t="s">
        <v>205</v>
      </c>
      <c r="H255" s="20" t="s">
        <v>23</v>
      </c>
      <c r="I255" s="20"/>
      <c r="J255" s="20">
        <v>2574</v>
      </c>
      <c r="K255" s="20"/>
      <c r="L255" s="20"/>
      <c r="M255" s="20"/>
      <c r="N255" s="20"/>
      <c r="O255" s="20"/>
      <c r="P255" s="20"/>
      <c r="Q255" s="20"/>
      <c r="R255" s="20"/>
      <c r="S255" s="20"/>
      <c r="T255" s="3">
        <v>224385</v>
      </c>
      <c r="U255" s="2" t="s">
        <v>101</v>
      </c>
      <c r="V255" s="3">
        <v>232348</v>
      </c>
      <c r="W255" s="3">
        <v>240938</v>
      </c>
      <c r="X255" s="2" t="s">
        <v>248</v>
      </c>
      <c r="Y255" s="2">
        <v>53</v>
      </c>
      <c r="AE255" s="2" t="str">
        <f>LEFT(X255,3)</f>
        <v>น.3</v>
      </c>
      <c r="AF255" s="2" t="str">
        <f t="shared" si="3"/>
        <v>ทั่วไป</v>
      </c>
      <c r="AG255" s="2" t="str">
        <f>IF(G255="นร.","นร.","ทั่วไป")</f>
        <v>ทั่วไป</v>
      </c>
      <c r="AH255" s="2" t="str">
        <f>IF(J255=2567,"กษ.","ไม่ กษ.")</f>
        <v>ไม่ กษ.</v>
      </c>
      <c r="AI255" s="2" t="str">
        <f>IF(LEFT(H255,9)="พักราชการ","พักราชการ",IF(LEFT(H255,4)="สรก.","สรก.","ปกติ"))</f>
        <v>ปกติ</v>
      </c>
    </row>
    <row r="256" spans="1:35" x14ac:dyDescent="0.35">
      <c r="A256" s="20">
        <v>255</v>
      </c>
      <c r="B256" s="20" t="s">
        <v>24</v>
      </c>
      <c r="C256" s="21" t="s">
        <v>189</v>
      </c>
      <c r="D256" s="22" t="s">
        <v>1173</v>
      </c>
      <c r="E256" s="23" t="s">
        <v>1174</v>
      </c>
      <c r="F256" s="20" t="s">
        <v>11</v>
      </c>
      <c r="G256" s="20" t="s">
        <v>91</v>
      </c>
      <c r="H256" s="20" t="s">
        <v>23</v>
      </c>
      <c r="I256" s="20"/>
      <c r="J256" s="20">
        <v>2567</v>
      </c>
      <c r="K256" s="20"/>
      <c r="L256" s="20"/>
      <c r="M256" s="20"/>
      <c r="N256" s="20"/>
      <c r="O256" s="20"/>
      <c r="P256" s="20"/>
      <c r="Q256" s="20"/>
      <c r="R256" s="20"/>
      <c r="S256" s="20"/>
      <c r="T256" s="3">
        <v>221790</v>
      </c>
      <c r="U256" s="3">
        <v>229130</v>
      </c>
      <c r="V256" s="3">
        <v>228763</v>
      </c>
      <c r="W256" s="3">
        <v>243413</v>
      </c>
      <c r="X256" s="2" t="s">
        <v>271</v>
      </c>
      <c r="Y256" s="2">
        <v>60</v>
      </c>
      <c r="AE256" s="2" t="str">
        <f>LEFT(X256,3)</f>
        <v>น.3</v>
      </c>
      <c r="AF256" s="2" t="str">
        <f t="shared" si="3"/>
        <v>ทั่วไป</v>
      </c>
      <c r="AG256" s="2" t="str">
        <f>IF(G256="นร.","นร.","ทั่วไป")</f>
        <v>ทั่วไป</v>
      </c>
      <c r="AH256" s="2" t="str">
        <f>IF(J256=2567,"กษ.","ไม่ กษ.")</f>
        <v>กษ.</v>
      </c>
      <c r="AI256" s="2" t="str">
        <f>IF(LEFT(H256,9)="พักราชการ","พักราชการ",IF(LEFT(H256,4)="สรก.","สรก.","ปกติ"))</f>
        <v>ปกติ</v>
      </c>
    </row>
    <row r="257" spans="1:35" x14ac:dyDescent="0.35">
      <c r="A257" s="20">
        <v>256</v>
      </c>
      <c r="B257" s="20" t="s">
        <v>24</v>
      </c>
      <c r="C257" s="21" t="s">
        <v>189</v>
      </c>
      <c r="D257" s="22" t="s">
        <v>376</v>
      </c>
      <c r="E257" s="23" t="s">
        <v>1175</v>
      </c>
      <c r="F257" s="20" t="s">
        <v>0</v>
      </c>
      <c r="G257" s="20" t="s">
        <v>91</v>
      </c>
      <c r="H257" s="20" t="s">
        <v>23</v>
      </c>
      <c r="I257" s="20"/>
      <c r="J257" s="20">
        <v>2567</v>
      </c>
      <c r="K257" s="20"/>
      <c r="L257" s="20"/>
      <c r="M257" s="20"/>
      <c r="N257" s="20"/>
      <c r="O257" s="20"/>
      <c r="P257" s="20"/>
      <c r="Q257" s="20"/>
      <c r="R257" s="20"/>
      <c r="S257" s="20"/>
      <c r="T257" s="3">
        <v>221875</v>
      </c>
      <c r="U257" s="3">
        <v>230028</v>
      </c>
      <c r="V257" s="3">
        <v>230589</v>
      </c>
      <c r="W257" s="3">
        <v>242797</v>
      </c>
      <c r="X257" s="2" t="s">
        <v>702</v>
      </c>
      <c r="Y257" s="2">
        <v>60</v>
      </c>
      <c r="AE257" s="2" t="str">
        <f>LEFT(X257,3)</f>
        <v>น.4</v>
      </c>
      <c r="AF257" s="2" t="str">
        <f t="shared" si="3"/>
        <v>ทั่วไป</v>
      </c>
      <c r="AG257" s="2" t="str">
        <f>IF(G257="นร.","นร.","ทั่วไป")</f>
        <v>ทั่วไป</v>
      </c>
      <c r="AH257" s="2" t="str">
        <f>IF(J257=2567,"กษ.","ไม่ กษ.")</f>
        <v>กษ.</v>
      </c>
      <c r="AI257" s="2" t="str">
        <f>IF(LEFT(H257,9)="พักราชการ","พักราชการ",IF(LEFT(H257,4)="สรก.","สรก.","ปกติ"))</f>
        <v>ปกติ</v>
      </c>
    </row>
    <row r="258" spans="1:35" x14ac:dyDescent="0.35">
      <c r="A258" s="20">
        <v>257</v>
      </c>
      <c r="B258" s="20" t="s">
        <v>24</v>
      </c>
      <c r="C258" s="21" t="s">
        <v>189</v>
      </c>
      <c r="D258" s="22" t="s">
        <v>1176</v>
      </c>
      <c r="E258" s="23" t="s">
        <v>1177</v>
      </c>
      <c r="F258" s="20" t="s">
        <v>0</v>
      </c>
      <c r="G258" s="20" t="s">
        <v>91</v>
      </c>
      <c r="H258" s="20" t="s">
        <v>23</v>
      </c>
      <c r="I258" s="20"/>
      <c r="J258" s="20">
        <v>2567</v>
      </c>
      <c r="K258" s="20"/>
      <c r="L258" s="20"/>
      <c r="M258" s="20"/>
      <c r="N258" s="20"/>
      <c r="O258" s="20"/>
      <c r="P258" s="20"/>
      <c r="Q258" s="20"/>
      <c r="R258" s="20"/>
      <c r="S258" s="20"/>
      <c r="T258" s="3">
        <v>221820</v>
      </c>
      <c r="U258" s="3">
        <v>229132</v>
      </c>
      <c r="V258" s="3">
        <v>229494</v>
      </c>
      <c r="W258" s="3">
        <v>241336</v>
      </c>
      <c r="X258" s="2" t="s">
        <v>666</v>
      </c>
      <c r="Y258" s="2">
        <v>60</v>
      </c>
      <c r="AE258" s="2" t="str">
        <f>LEFT(X258,3)</f>
        <v>น.4</v>
      </c>
      <c r="AF258" s="2" t="str">
        <f t="shared" si="3"/>
        <v>ทั่วไป</v>
      </c>
      <c r="AG258" s="2" t="str">
        <f>IF(G258="นร.","นร.","ทั่วไป")</f>
        <v>ทั่วไป</v>
      </c>
      <c r="AH258" s="2" t="str">
        <f>IF(J258=2567,"กษ.","ไม่ กษ.")</f>
        <v>กษ.</v>
      </c>
      <c r="AI258" s="2" t="str">
        <f>IF(LEFT(H258,9)="พักราชการ","พักราชการ",IF(LEFT(H258,4)="สรก.","สรก.","ปกติ"))</f>
        <v>ปกติ</v>
      </c>
    </row>
    <row r="259" spans="1:35" x14ac:dyDescent="0.35">
      <c r="A259" s="20">
        <v>258</v>
      </c>
      <c r="B259" s="20" t="s">
        <v>24</v>
      </c>
      <c r="C259" s="21" t="s">
        <v>189</v>
      </c>
      <c r="D259" s="22" t="s">
        <v>1178</v>
      </c>
      <c r="E259" s="23" t="s">
        <v>1179</v>
      </c>
      <c r="F259" s="20" t="s">
        <v>11</v>
      </c>
      <c r="G259" s="20" t="s">
        <v>91</v>
      </c>
      <c r="H259" s="20" t="s">
        <v>23</v>
      </c>
      <c r="I259" s="20"/>
      <c r="J259" s="20">
        <v>2567</v>
      </c>
      <c r="K259" s="20"/>
      <c r="L259" s="20"/>
      <c r="M259" s="20"/>
      <c r="N259" s="20"/>
      <c r="O259" s="20"/>
      <c r="P259" s="20"/>
      <c r="Q259" s="20"/>
      <c r="R259" s="20"/>
      <c r="S259" s="20"/>
      <c r="T259" s="3">
        <v>221626</v>
      </c>
      <c r="U259" s="3">
        <v>228604</v>
      </c>
      <c r="V259" s="3">
        <v>228763</v>
      </c>
      <c r="W259" s="3">
        <v>241467</v>
      </c>
      <c r="X259" s="2" t="s">
        <v>666</v>
      </c>
      <c r="Y259" s="2">
        <v>61</v>
      </c>
      <c r="AE259" s="2" t="str">
        <f>LEFT(X259,3)</f>
        <v>น.4</v>
      </c>
      <c r="AF259" s="2" t="str">
        <f t="shared" ref="AF259:AF322" si="4">IF(AE259&lt;&gt;"น.5","ทั่วไป","นปก.")</f>
        <v>ทั่วไป</v>
      </c>
      <c r="AG259" s="2" t="str">
        <f>IF(G259="นร.","นร.","ทั่วไป")</f>
        <v>ทั่วไป</v>
      </c>
      <c r="AH259" s="2" t="str">
        <f>IF(J259=2567,"กษ.","ไม่ กษ.")</f>
        <v>กษ.</v>
      </c>
      <c r="AI259" s="2" t="str">
        <f>IF(LEFT(H259,9)="พักราชการ","พักราชการ",IF(LEFT(H259,4)="สรก.","สรก.","ปกติ"))</f>
        <v>ปกติ</v>
      </c>
    </row>
    <row r="260" spans="1:35" x14ac:dyDescent="0.35">
      <c r="A260" s="20">
        <v>259</v>
      </c>
      <c r="B260" s="20" t="s">
        <v>24</v>
      </c>
      <c r="C260" s="21" t="s">
        <v>189</v>
      </c>
      <c r="D260" s="22" t="s">
        <v>1180</v>
      </c>
      <c r="E260" s="23" t="s">
        <v>1181</v>
      </c>
      <c r="F260" s="20" t="s">
        <v>11</v>
      </c>
      <c r="G260" s="20" t="s">
        <v>91</v>
      </c>
      <c r="H260" s="20" t="s">
        <v>23</v>
      </c>
      <c r="I260" s="20"/>
      <c r="J260" s="20">
        <v>2567</v>
      </c>
      <c r="K260" s="20"/>
      <c r="L260" s="20"/>
      <c r="M260" s="20"/>
      <c r="N260" s="20"/>
      <c r="O260" s="20"/>
      <c r="P260" s="20"/>
      <c r="Q260" s="20"/>
      <c r="R260" s="20"/>
      <c r="S260" s="20"/>
      <c r="T260" s="3">
        <v>221967</v>
      </c>
      <c r="U260" s="3">
        <v>228999</v>
      </c>
      <c r="V260" s="3">
        <v>229128</v>
      </c>
      <c r="W260" s="3">
        <v>242885</v>
      </c>
      <c r="X260" s="2" t="s">
        <v>176</v>
      </c>
      <c r="Y260" s="2">
        <v>60</v>
      </c>
      <c r="AE260" s="2" t="str">
        <f>LEFT(X260,3)</f>
        <v>น.4</v>
      </c>
      <c r="AF260" s="2" t="str">
        <f t="shared" si="4"/>
        <v>ทั่วไป</v>
      </c>
      <c r="AG260" s="2" t="str">
        <f>IF(G260="นร.","นร.","ทั่วไป")</f>
        <v>ทั่วไป</v>
      </c>
      <c r="AH260" s="2" t="str">
        <f>IF(J260=2567,"กษ.","ไม่ กษ.")</f>
        <v>กษ.</v>
      </c>
      <c r="AI260" s="2" t="str">
        <f>IF(LEFT(H260,9)="พักราชการ","พักราชการ",IF(LEFT(H260,4)="สรก.","สรก.","ปกติ"))</f>
        <v>ปกติ</v>
      </c>
    </row>
    <row r="261" spans="1:35" x14ac:dyDescent="0.35">
      <c r="A261" s="20">
        <v>260</v>
      </c>
      <c r="B261" s="20" t="s">
        <v>24</v>
      </c>
      <c r="C261" s="21" t="s">
        <v>232</v>
      </c>
      <c r="D261" s="22" t="s">
        <v>1182</v>
      </c>
      <c r="E261" s="23" t="s">
        <v>1183</v>
      </c>
      <c r="F261" s="20" t="s">
        <v>20</v>
      </c>
      <c r="G261" s="20" t="s">
        <v>91</v>
      </c>
      <c r="H261" s="20" t="s">
        <v>23</v>
      </c>
      <c r="I261" s="20"/>
      <c r="J261" s="20">
        <v>2573</v>
      </c>
      <c r="K261" s="20"/>
      <c r="L261" s="20"/>
      <c r="M261" s="20"/>
      <c r="N261" s="20"/>
      <c r="O261" s="20"/>
      <c r="P261" s="20"/>
      <c r="Q261" s="20"/>
      <c r="R261" s="20"/>
      <c r="S261" s="20"/>
      <c r="T261" s="3">
        <v>224058</v>
      </c>
      <c r="U261" s="3">
        <v>230590</v>
      </c>
      <c r="V261" s="3">
        <v>232050</v>
      </c>
      <c r="W261" s="3">
        <v>241001</v>
      </c>
      <c r="X261" s="2" t="s">
        <v>1184</v>
      </c>
      <c r="Y261" s="2">
        <v>54</v>
      </c>
      <c r="AE261" s="2" t="str">
        <f>LEFT(X261,3)</f>
        <v>น.2</v>
      </c>
      <c r="AF261" s="2" t="str">
        <f t="shared" si="4"/>
        <v>ทั่วไป</v>
      </c>
      <c r="AG261" s="2" t="str">
        <f>IF(G261="นร.","นร.","ทั่วไป")</f>
        <v>ทั่วไป</v>
      </c>
      <c r="AH261" s="2" t="str">
        <f>IF(J261=2567,"กษ.","ไม่ กษ.")</f>
        <v>ไม่ กษ.</v>
      </c>
      <c r="AI261" s="2" t="str">
        <f>IF(LEFT(H261,9)="พักราชการ","พักราชการ",IF(LEFT(H261,4)="สรก.","สรก.","ปกติ"))</f>
        <v>ปกติ</v>
      </c>
    </row>
    <row r="262" spans="1:35" x14ac:dyDescent="0.35">
      <c r="A262" s="20">
        <v>261</v>
      </c>
      <c r="B262" s="20" t="s">
        <v>24</v>
      </c>
      <c r="C262" s="21" t="s">
        <v>232</v>
      </c>
      <c r="D262" s="22" t="s">
        <v>1185</v>
      </c>
      <c r="E262" s="23" t="s">
        <v>1186</v>
      </c>
      <c r="F262" s="20" t="s">
        <v>0</v>
      </c>
      <c r="G262" s="20" t="s">
        <v>91</v>
      </c>
      <c r="H262" s="20" t="s">
        <v>23</v>
      </c>
      <c r="I262" s="20"/>
      <c r="J262" s="20">
        <v>2567</v>
      </c>
      <c r="K262" s="20"/>
      <c r="L262" s="20"/>
      <c r="M262" s="20"/>
      <c r="N262" s="20"/>
      <c r="O262" s="20"/>
      <c r="P262" s="20"/>
      <c r="Q262" s="20"/>
      <c r="R262" s="20"/>
      <c r="S262" s="20"/>
      <c r="T262" s="3">
        <v>221741</v>
      </c>
      <c r="U262" s="3">
        <v>229894</v>
      </c>
      <c r="V262" s="3">
        <v>229859</v>
      </c>
      <c r="W262" s="3">
        <v>241883</v>
      </c>
      <c r="X262" s="2" t="s">
        <v>1424</v>
      </c>
      <c r="Y262" s="2">
        <v>60</v>
      </c>
      <c r="AE262" s="2" t="str">
        <f>LEFT(X262,3)</f>
        <v>น.3</v>
      </c>
      <c r="AF262" s="2" t="str">
        <f t="shared" si="4"/>
        <v>ทั่วไป</v>
      </c>
      <c r="AG262" s="2" t="str">
        <f>IF(G262="นร.","นร.","ทั่วไป")</f>
        <v>ทั่วไป</v>
      </c>
      <c r="AH262" s="2" t="str">
        <f>IF(J262=2567,"กษ.","ไม่ กษ.")</f>
        <v>กษ.</v>
      </c>
      <c r="AI262" s="2" t="str">
        <f>IF(LEFT(H262,9)="พักราชการ","พักราชการ",IF(LEFT(H262,4)="สรก.","สรก.","ปกติ"))</f>
        <v>ปกติ</v>
      </c>
    </row>
    <row r="263" spans="1:35" x14ac:dyDescent="0.35">
      <c r="A263" s="20">
        <v>262</v>
      </c>
      <c r="B263" s="20" t="s">
        <v>24</v>
      </c>
      <c r="C263" s="21" t="s">
        <v>232</v>
      </c>
      <c r="D263" s="22" t="s">
        <v>1187</v>
      </c>
      <c r="E263" s="23" t="s">
        <v>1188</v>
      </c>
      <c r="F263" s="20" t="s">
        <v>18</v>
      </c>
      <c r="G263" s="20" t="s">
        <v>91</v>
      </c>
      <c r="H263" s="20" t="s">
        <v>23</v>
      </c>
      <c r="I263" s="20"/>
      <c r="J263" s="20">
        <v>2567</v>
      </c>
      <c r="K263" s="20"/>
      <c r="L263" s="20"/>
      <c r="M263" s="20"/>
      <c r="N263" s="20"/>
      <c r="O263" s="20"/>
      <c r="P263" s="20"/>
      <c r="Q263" s="20"/>
      <c r="R263" s="20"/>
      <c r="S263" s="20"/>
      <c r="T263" s="3">
        <v>221824</v>
      </c>
      <c r="U263" s="3">
        <v>229495</v>
      </c>
      <c r="V263" s="3">
        <v>230589</v>
      </c>
      <c r="W263" s="3">
        <v>239614</v>
      </c>
      <c r="X263" s="2" t="s">
        <v>720</v>
      </c>
      <c r="Y263" s="2">
        <v>60</v>
      </c>
      <c r="AE263" s="2" t="str">
        <f>LEFT(X263,3)</f>
        <v>น.3</v>
      </c>
      <c r="AF263" s="2" t="str">
        <f t="shared" si="4"/>
        <v>ทั่วไป</v>
      </c>
      <c r="AG263" s="2" t="str">
        <f>IF(G263="นร.","นร.","ทั่วไป")</f>
        <v>ทั่วไป</v>
      </c>
      <c r="AH263" s="2" t="str">
        <f>IF(J263=2567,"กษ.","ไม่ กษ.")</f>
        <v>กษ.</v>
      </c>
      <c r="AI263" s="2" t="str">
        <f>IF(LEFT(H263,9)="พักราชการ","พักราชการ",IF(LEFT(H263,4)="สรก.","สรก.","ปกติ"))</f>
        <v>ปกติ</v>
      </c>
    </row>
    <row r="264" spans="1:35" x14ac:dyDescent="0.35">
      <c r="A264" s="20">
        <v>263</v>
      </c>
      <c r="B264" s="20" t="s">
        <v>24</v>
      </c>
      <c r="C264" s="21" t="s">
        <v>232</v>
      </c>
      <c r="D264" s="22" t="s">
        <v>997</v>
      </c>
      <c r="E264" s="23" t="s">
        <v>1189</v>
      </c>
      <c r="F264" s="20" t="s">
        <v>8</v>
      </c>
      <c r="G264" s="20" t="s">
        <v>91</v>
      </c>
      <c r="H264" s="20" t="s">
        <v>23</v>
      </c>
      <c r="I264" s="20"/>
      <c r="J264" s="20">
        <v>2567</v>
      </c>
      <c r="K264" s="20"/>
      <c r="L264" s="20"/>
      <c r="M264" s="20"/>
      <c r="N264" s="20"/>
      <c r="O264" s="20"/>
      <c r="P264" s="20"/>
      <c r="Q264" s="20"/>
      <c r="R264" s="20"/>
      <c r="S264" s="20"/>
      <c r="T264" s="3">
        <v>221708</v>
      </c>
      <c r="U264" s="3">
        <v>229683</v>
      </c>
      <c r="V264" s="3">
        <v>230589</v>
      </c>
      <c r="W264" s="3">
        <v>243497</v>
      </c>
      <c r="X264" s="2" t="s">
        <v>1190</v>
      </c>
      <c r="Y264" s="2">
        <v>60</v>
      </c>
      <c r="AE264" s="2" t="str">
        <f>LEFT(X264,3)</f>
        <v>น.2</v>
      </c>
      <c r="AF264" s="2" t="str">
        <f t="shared" si="4"/>
        <v>ทั่วไป</v>
      </c>
      <c r="AG264" s="2" t="str">
        <f>IF(G264="นร.","นร.","ทั่วไป")</f>
        <v>ทั่วไป</v>
      </c>
      <c r="AH264" s="2" t="str">
        <f>IF(J264=2567,"กษ.","ไม่ กษ.")</f>
        <v>กษ.</v>
      </c>
      <c r="AI264" s="2" t="str">
        <f>IF(LEFT(H264,9)="พักราชการ","พักราชการ",IF(LEFT(H264,4)="สรก.","สรก.","ปกติ"))</f>
        <v>ปกติ</v>
      </c>
    </row>
    <row r="265" spans="1:35" x14ac:dyDescent="0.35">
      <c r="A265" s="20">
        <v>264</v>
      </c>
      <c r="B265" s="20" t="s">
        <v>24</v>
      </c>
      <c r="C265" s="21" t="s">
        <v>232</v>
      </c>
      <c r="D265" s="22" t="s">
        <v>1191</v>
      </c>
      <c r="E265" s="23" t="s">
        <v>1192</v>
      </c>
      <c r="F265" s="20" t="s">
        <v>11</v>
      </c>
      <c r="G265" s="20" t="s">
        <v>91</v>
      </c>
      <c r="H265" s="20" t="s">
        <v>23</v>
      </c>
      <c r="I265" s="20"/>
      <c r="J265" s="20">
        <v>2567</v>
      </c>
      <c r="K265" s="20"/>
      <c r="L265" s="20"/>
      <c r="M265" s="20"/>
      <c r="N265" s="20"/>
      <c r="O265" s="20"/>
      <c r="P265" s="20"/>
      <c r="Q265" s="20"/>
      <c r="R265" s="20"/>
      <c r="S265" s="20"/>
      <c r="T265" s="3">
        <v>221900</v>
      </c>
      <c r="U265" s="3">
        <v>228604</v>
      </c>
      <c r="V265" s="3">
        <v>228763</v>
      </c>
      <c r="W265" s="3">
        <v>239635</v>
      </c>
      <c r="X265" s="2" t="s">
        <v>720</v>
      </c>
      <c r="Y265" s="2">
        <v>60</v>
      </c>
      <c r="AE265" s="2" t="str">
        <f>LEFT(X265,3)</f>
        <v>น.3</v>
      </c>
      <c r="AF265" s="2" t="str">
        <f t="shared" si="4"/>
        <v>ทั่วไป</v>
      </c>
      <c r="AG265" s="2" t="str">
        <f>IF(G265="นร.","นร.","ทั่วไป")</f>
        <v>ทั่วไป</v>
      </c>
      <c r="AH265" s="2" t="str">
        <f>IF(J265=2567,"กษ.","ไม่ กษ.")</f>
        <v>กษ.</v>
      </c>
      <c r="AI265" s="2" t="str">
        <f>IF(LEFT(H265,9)="พักราชการ","พักราชการ",IF(LEFT(H265,4)="สรก.","สรก.","ปกติ"))</f>
        <v>ปกติ</v>
      </c>
    </row>
    <row r="266" spans="1:35" x14ac:dyDescent="0.35">
      <c r="A266" s="20">
        <v>265</v>
      </c>
      <c r="B266" s="20" t="s">
        <v>24</v>
      </c>
      <c r="C266" s="21" t="s">
        <v>232</v>
      </c>
      <c r="D266" s="22" t="s">
        <v>1193</v>
      </c>
      <c r="E266" s="23" t="s">
        <v>1194</v>
      </c>
      <c r="F266" s="20" t="s">
        <v>0</v>
      </c>
      <c r="G266" s="20" t="s">
        <v>91</v>
      </c>
      <c r="H266" s="20" t="s">
        <v>23</v>
      </c>
      <c r="I266" s="20"/>
      <c r="J266" s="20">
        <v>2567</v>
      </c>
      <c r="K266" s="20"/>
      <c r="L266" s="20"/>
      <c r="M266" s="20"/>
      <c r="N266" s="20"/>
      <c r="O266" s="20"/>
      <c r="P266" s="20"/>
      <c r="Q266" s="20"/>
      <c r="R266" s="20"/>
      <c r="S266" s="20"/>
      <c r="T266" s="3">
        <v>221753</v>
      </c>
      <c r="U266" s="3">
        <v>228604</v>
      </c>
      <c r="V266" s="3">
        <v>228763</v>
      </c>
      <c r="W266" s="3">
        <v>240695</v>
      </c>
      <c r="X266" s="2" t="s">
        <v>248</v>
      </c>
      <c r="Y266" s="2">
        <v>60</v>
      </c>
      <c r="AE266" s="2" t="str">
        <f>LEFT(X266,3)</f>
        <v>น.3</v>
      </c>
      <c r="AF266" s="2" t="str">
        <f t="shared" si="4"/>
        <v>ทั่วไป</v>
      </c>
      <c r="AG266" s="2" t="str">
        <f>IF(G266="นร.","นร.","ทั่วไป")</f>
        <v>ทั่วไป</v>
      </c>
      <c r="AH266" s="2" t="str">
        <f>IF(J266=2567,"กษ.","ไม่ กษ.")</f>
        <v>กษ.</v>
      </c>
      <c r="AI266" s="2" t="str">
        <f>IF(LEFT(H266,9)="พักราชการ","พักราชการ",IF(LEFT(H266,4)="สรก.","สรก.","ปกติ"))</f>
        <v>ปกติ</v>
      </c>
    </row>
    <row r="267" spans="1:35" x14ac:dyDescent="0.35">
      <c r="A267" s="20">
        <v>266</v>
      </c>
      <c r="B267" s="20" t="s">
        <v>24</v>
      </c>
      <c r="C267" s="21" t="s">
        <v>1195</v>
      </c>
      <c r="D267" s="22" t="s">
        <v>1196</v>
      </c>
      <c r="E267" s="23" t="s">
        <v>1197</v>
      </c>
      <c r="F267" s="20" t="s">
        <v>18</v>
      </c>
      <c r="G267" s="20" t="s">
        <v>205</v>
      </c>
      <c r="H267" s="20" t="s">
        <v>23</v>
      </c>
      <c r="I267" s="20"/>
      <c r="J267" s="20">
        <v>2578</v>
      </c>
      <c r="K267" s="20"/>
      <c r="L267" s="20"/>
      <c r="M267" s="20"/>
      <c r="N267" s="20"/>
      <c r="O267" s="20"/>
      <c r="P267" s="20"/>
      <c r="Q267" s="20"/>
      <c r="R267" s="20"/>
      <c r="S267" s="20"/>
      <c r="T267" s="3">
        <v>225708</v>
      </c>
      <c r="U267" s="2" t="s">
        <v>101</v>
      </c>
      <c r="V267" s="3">
        <v>234176</v>
      </c>
      <c r="W267" s="3">
        <v>237683</v>
      </c>
      <c r="X267" s="2" t="s">
        <v>231</v>
      </c>
      <c r="Y267" s="2">
        <v>50</v>
      </c>
      <c r="AE267" s="2" t="str">
        <f>LEFT(X267,3)</f>
        <v>น.3</v>
      </c>
      <c r="AF267" s="2" t="str">
        <f t="shared" si="4"/>
        <v>ทั่วไป</v>
      </c>
      <c r="AG267" s="2" t="str">
        <f>IF(G267="นร.","นร.","ทั่วไป")</f>
        <v>ทั่วไป</v>
      </c>
      <c r="AH267" s="2" t="str">
        <f>IF(J267=2567,"กษ.","ไม่ กษ.")</f>
        <v>ไม่ กษ.</v>
      </c>
      <c r="AI267" s="2" t="str">
        <f>IF(LEFT(H267,9)="พักราชการ","พักราชการ",IF(LEFT(H267,4)="สรก.","สรก.","ปกติ"))</f>
        <v>ปกติ</v>
      </c>
    </row>
    <row r="268" spans="1:35" x14ac:dyDescent="0.35">
      <c r="A268" s="20">
        <v>267</v>
      </c>
      <c r="B268" s="20" t="s">
        <v>24</v>
      </c>
      <c r="C268" s="21" t="s">
        <v>232</v>
      </c>
      <c r="D268" s="22" t="s">
        <v>177</v>
      </c>
      <c r="E268" s="23" t="s">
        <v>1198</v>
      </c>
      <c r="F268" s="20" t="s">
        <v>11</v>
      </c>
      <c r="G268" s="20" t="s">
        <v>91</v>
      </c>
      <c r="H268" s="20" t="s">
        <v>23</v>
      </c>
      <c r="I268" s="20"/>
      <c r="J268" s="20">
        <v>2567</v>
      </c>
      <c r="K268" s="20"/>
      <c r="L268" s="20"/>
      <c r="M268" s="20"/>
      <c r="N268" s="20"/>
      <c r="O268" s="20"/>
      <c r="P268" s="20"/>
      <c r="Q268" s="20"/>
      <c r="R268" s="20"/>
      <c r="S268" s="20"/>
      <c r="T268" s="3">
        <v>221855</v>
      </c>
      <c r="U268" s="3">
        <v>228999</v>
      </c>
      <c r="V268" s="3">
        <v>229128</v>
      </c>
      <c r="W268" s="3">
        <v>241183</v>
      </c>
      <c r="X268" s="2" t="s">
        <v>720</v>
      </c>
      <c r="Y268" s="2">
        <v>60</v>
      </c>
      <c r="AE268" s="2" t="str">
        <f>LEFT(X268,3)</f>
        <v>น.3</v>
      </c>
      <c r="AF268" s="2" t="str">
        <f t="shared" si="4"/>
        <v>ทั่วไป</v>
      </c>
      <c r="AG268" s="2" t="str">
        <f>IF(G268="นร.","นร.","ทั่วไป")</f>
        <v>ทั่วไป</v>
      </c>
      <c r="AH268" s="2" t="str">
        <f>IF(J268=2567,"กษ.","ไม่ กษ.")</f>
        <v>กษ.</v>
      </c>
      <c r="AI268" s="2" t="str">
        <f>IF(LEFT(H268,9)="พักราชการ","พักราชการ",IF(LEFT(H268,4)="สรก.","สรก.","ปกติ"))</f>
        <v>ปกติ</v>
      </c>
    </row>
    <row r="269" spans="1:35" x14ac:dyDescent="0.35">
      <c r="A269" s="20">
        <v>268</v>
      </c>
      <c r="B269" s="20" t="s">
        <v>24</v>
      </c>
      <c r="C269" s="21" t="s">
        <v>232</v>
      </c>
      <c r="D269" s="22" t="s">
        <v>1199</v>
      </c>
      <c r="E269" s="23" t="s">
        <v>1200</v>
      </c>
      <c r="F269" s="20" t="s">
        <v>0</v>
      </c>
      <c r="G269" s="20" t="s">
        <v>91</v>
      </c>
      <c r="H269" s="20" t="s">
        <v>23</v>
      </c>
      <c r="I269" s="20"/>
      <c r="J269" s="20">
        <v>2567</v>
      </c>
      <c r="K269" s="20"/>
      <c r="L269" s="20"/>
      <c r="M269" s="20"/>
      <c r="N269" s="20"/>
      <c r="O269" s="20"/>
      <c r="P269" s="20"/>
      <c r="Q269" s="20"/>
      <c r="R269" s="20"/>
      <c r="S269" s="20"/>
      <c r="T269" s="3">
        <v>221823</v>
      </c>
      <c r="U269" s="3">
        <v>229495</v>
      </c>
      <c r="V269" s="3">
        <v>230589</v>
      </c>
      <c r="W269" s="3">
        <v>241913</v>
      </c>
      <c r="X269" s="2" t="s">
        <v>196</v>
      </c>
      <c r="Y269" s="2">
        <v>60</v>
      </c>
      <c r="AE269" s="2" t="str">
        <f>LEFT(X269,3)</f>
        <v>น.3</v>
      </c>
      <c r="AF269" s="2" t="str">
        <f t="shared" si="4"/>
        <v>ทั่วไป</v>
      </c>
      <c r="AG269" s="2" t="str">
        <f>IF(G269="นร.","นร.","ทั่วไป")</f>
        <v>ทั่วไป</v>
      </c>
      <c r="AH269" s="2" t="str">
        <f>IF(J269=2567,"กษ.","ไม่ กษ.")</f>
        <v>กษ.</v>
      </c>
      <c r="AI269" s="2" t="str">
        <f>IF(LEFT(H269,9)="พักราชการ","พักราชการ",IF(LEFT(H269,4)="สรก.","สรก.","ปกติ"))</f>
        <v>ปกติ</v>
      </c>
    </row>
    <row r="270" spans="1:35" x14ac:dyDescent="0.35">
      <c r="A270" s="20">
        <v>269</v>
      </c>
      <c r="B270" s="20" t="s">
        <v>24</v>
      </c>
      <c r="C270" s="21" t="s">
        <v>232</v>
      </c>
      <c r="D270" s="22" t="s">
        <v>1201</v>
      </c>
      <c r="E270" s="23" t="s">
        <v>1202</v>
      </c>
      <c r="F270" s="20" t="s">
        <v>0</v>
      </c>
      <c r="G270" s="20" t="s">
        <v>91</v>
      </c>
      <c r="H270" s="20" t="s">
        <v>23</v>
      </c>
      <c r="I270" s="20"/>
      <c r="J270" s="20">
        <v>2568</v>
      </c>
      <c r="K270" s="20"/>
      <c r="L270" s="20"/>
      <c r="M270" s="20"/>
      <c r="N270" s="20"/>
      <c r="O270" s="20"/>
      <c r="P270" s="20"/>
      <c r="Q270" s="20"/>
      <c r="R270" s="20"/>
      <c r="S270" s="20"/>
      <c r="T270" s="3">
        <v>222337</v>
      </c>
      <c r="U270" s="3">
        <v>229458</v>
      </c>
      <c r="V270" s="3">
        <v>229494</v>
      </c>
      <c r="W270" s="3">
        <v>236495</v>
      </c>
      <c r="X270" s="2" t="s">
        <v>1203</v>
      </c>
      <c r="Y270" s="2">
        <v>59</v>
      </c>
      <c r="AE270" s="2" t="str">
        <f>LEFT(X270,3)</f>
        <v>น.2</v>
      </c>
      <c r="AF270" s="2" t="str">
        <f t="shared" si="4"/>
        <v>ทั่วไป</v>
      </c>
      <c r="AG270" s="2" t="str">
        <f>IF(G270="นร.","นร.","ทั่วไป")</f>
        <v>ทั่วไป</v>
      </c>
      <c r="AH270" s="2" t="str">
        <f>IF(J270=2567,"กษ.","ไม่ กษ.")</f>
        <v>ไม่ กษ.</v>
      </c>
      <c r="AI270" s="2" t="str">
        <f>IF(LEFT(H270,9)="พักราชการ","พักราชการ",IF(LEFT(H270,4)="สรก.","สรก.","ปกติ"))</f>
        <v>ปกติ</v>
      </c>
    </row>
    <row r="271" spans="1:35" x14ac:dyDescent="0.35">
      <c r="A271" s="20">
        <v>270</v>
      </c>
      <c r="B271" s="20" t="s">
        <v>24</v>
      </c>
      <c r="C271" s="21" t="s">
        <v>278</v>
      </c>
      <c r="D271" s="22" t="s">
        <v>1204</v>
      </c>
      <c r="E271" s="23" t="s">
        <v>273</v>
      </c>
      <c r="F271" s="20" t="s">
        <v>11</v>
      </c>
      <c r="G271" s="20" t="s">
        <v>91</v>
      </c>
      <c r="H271" s="20" t="s">
        <v>23</v>
      </c>
      <c r="I271" s="20"/>
      <c r="J271" s="20">
        <v>2567</v>
      </c>
      <c r="K271" s="20"/>
      <c r="L271" s="20"/>
      <c r="M271" s="20"/>
      <c r="N271" s="20"/>
      <c r="O271" s="20"/>
      <c r="P271" s="20"/>
      <c r="Q271" s="20"/>
      <c r="R271" s="20"/>
      <c r="S271" s="20"/>
      <c r="T271" s="3">
        <v>221686</v>
      </c>
      <c r="U271" s="3">
        <v>228399</v>
      </c>
      <c r="V271" s="3">
        <v>228764</v>
      </c>
      <c r="W271" s="3">
        <v>242767</v>
      </c>
      <c r="X271" s="2" t="s">
        <v>398</v>
      </c>
      <c r="Y271" s="2">
        <v>61</v>
      </c>
      <c r="AE271" s="2" t="str">
        <f>LEFT(X271,3)</f>
        <v>น.1</v>
      </c>
      <c r="AF271" s="2" t="str">
        <f t="shared" si="4"/>
        <v>ทั่วไป</v>
      </c>
      <c r="AG271" s="2" t="str">
        <f>IF(G271="นร.","นร.","ทั่วไป")</f>
        <v>ทั่วไป</v>
      </c>
      <c r="AH271" s="2" t="str">
        <f>IF(J271=2567,"กษ.","ไม่ กษ.")</f>
        <v>กษ.</v>
      </c>
      <c r="AI271" s="2" t="str">
        <f>IF(LEFT(H271,9)="พักราชการ","พักราชการ",IF(LEFT(H271,4)="สรก.","สรก.","ปกติ"))</f>
        <v>ปกติ</v>
      </c>
    </row>
    <row r="272" spans="1:35" x14ac:dyDescent="0.35">
      <c r="A272" s="20">
        <v>271</v>
      </c>
      <c r="B272" s="20" t="s">
        <v>24</v>
      </c>
      <c r="C272" s="21" t="s">
        <v>278</v>
      </c>
      <c r="D272" s="22" t="s">
        <v>1205</v>
      </c>
      <c r="E272" s="23" t="s">
        <v>1206</v>
      </c>
      <c r="F272" s="20" t="s">
        <v>11</v>
      </c>
      <c r="G272" s="20" t="s">
        <v>91</v>
      </c>
      <c r="H272" s="20" t="s">
        <v>23</v>
      </c>
      <c r="I272" s="20"/>
      <c r="J272" s="20">
        <v>2567</v>
      </c>
      <c r="K272" s="20"/>
      <c r="L272" s="20"/>
      <c r="M272" s="20"/>
      <c r="N272" s="20"/>
      <c r="O272" s="20"/>
      <c r="P272" s="20"/>
      <c r="Q272" s="20"/>
      <c r="R272" s="20"/>
      <c r="S272" s="20"/>
      <c r="T272" s="3">
        <v>221750</v>
      </c>
      <c r="U272" s="3">
        <v>228999</v>
      </c>
      <c r="V272" s="3">
        <v>229128</v>
      </c>
      <c r="W272" s="3">
        <v>238657</v>
      </c>
      <c r="X272" s="2" t="s">
        <v>1207</v>
      </c>
      <c r="Y272" s="2">
        <v>60</v>
      </c>
      <c r="AE272" s="2" t="str">
        <f>LEFT(X272,3)</f>
        <v>น.1</v>
      </c>
      <c r="AF272" s="2" t="str">
        <f t="shared" si="4"/>
        <v>ทั่วไป</v>
      </c>
      <c r="AG272" s="2" t="str">
        <f>IF(G272="นร.","นร.","ทั่วไป")</f>
        <v>ทั่วไป</v>
      </c>
      <c r="AH272" s="2" t="str">
        <f>IF(J272=2567,"กษ.","ไม่ กษ.")</f>
        <v>กษ.</v>
      </c>
      <c r="AI272" s="2" t="str">
        <f>IF(LEFT(H272,9)="พักราชการ","พักราชการ",IF(LEFT(H272,4)="สรก.","สรก.","ปกติ"))</f>
        <v>ปกติ</v>
      </c>
    </row>
    <row r="273" spans="1:35" x14ac:dyDescent="0.35">
      <c r="A273" s="20">
        <v>272</v>
      </c>
      <c r="B273" s="20" t="s">
        <v>24</v>
      </c>
      <c r="C273" s="21" t="s">
        <v>278</v>
      </c>
      <c r="D273" s="22" t="s">
        <v>1208</v>
      </c>
      <c r="E273" s="23" t="s">
        <v>1209</v>
      </c>
      <c r="F273" s="20" t="s">
        <v>11</v>
      </c>
      <c r="G273" s="20" t="s">
        <v>91</v>
      </c>
      <c r="H273" s="20" t="s">
        <v>23</v>
      </c>
      <c r="I273" s="20"/>
      <c r="J273" s="20">
        <v>2567</v>
      </c>
      <c r="K273" s="20"/>
      <c r="L273" s="20"/>
      <c r="M273" s="20"/>
      <c r="N273" s="20"/>
      <c r="O273" s="20"/>
      <c r="P273" s="20"/>
      <c r="Q273" s="20"/>
      <c r="R273" s="20"/>
      <c r="S273" s="20"/>
      <c r="T273" s="3">
        <v>221970</v>
      </c>
      <c r="U273" s="3">
        <v>228948</v>
      </c>
      <c r="V273" s="3">
        <v>229128</v>
      </c>
      <c r="W273" s="3">
        <v>241944</v>
      </c>
      <c r="X273" s="2" t="s">
        <v>406</v>
      </c>
      <c r="Y273" s="2">
        <v>60</v>
      </c>
      <c r="AE273" s="2" t="str">
        <f>LEFT(X273,3)</f>
        <v>น.1</v>
      </c>
      <c r="AF273" s="2" t="str">
        <f t="shared" si="4"/>
        <v>ทั่วไป</v>
      </c>
      <c r="AG273" s="2" t="str">
        <f>IF(G273="นร.","นร.","ทั่วไป")</f>
        <v>ทั่วไป</v>
      </c>
      <c r="AH273" s="2" t="str">
        <f>IF(J273=2567,"กษ.","ไม่ กษ.")</f>
        <v>กษ.</v>
      </c>
      <c r="AI273" s="2" t="str">
        <f>IF(LEFT(H273,9)="พักราชการ","พักราชการ",IF(LEFT(H273,4)="สรก.","สรก.","ปกติ"))</f>
        <v>ปกติ</v>
      </c>
    </row>
    <row r="274" spans="1:35" x14ac:dyDescent="0.35">
      <c r="A274" s="20">
        <v>273</v>
      </c>
      <c r="B274" s="20" t="s">
        <v>24</v>
      </c>
      <c r="C274" s="21" t="s">
        <v>278</v>
      </c>
      <c r="D274" s="22" t="s">
        <v>1210</v>
      </c>
      <c r="E274" s="23" t="s">
        <v>1211</v>
      </c>
      <c r="F274" s="20" t="s">
        <v>0</v>
      </c>
      <c r="G274" s="20" t="s">
        <v>91</v>
      </c>
      <c r="H274" s="20" t="s">
        <v>23</v>
      </c>
      <c r="I274" s="20"/>
      <c r="J274" s="20">
        <v>2567</v>
      </c>
      <c r="K274" s="20"/>
      <c r="L274" s="20"/>
      <c r="M274" s="20"/>
      <c r="N274" s="20"/>
      <c r="O274" s="20"/>
      <c r="P274" s="20"/>
      <c r="Q274" s="20"/>
      <c r="R274" s="20"/>
      <c r="S274" s="20"/>
      <c r="T274" s="3">
        <v>221965</v>
      </c>
      <c r="U274" s="3">
        <v>228999</v>
      </c>
      <c r="V274" s="3">
        <v>229128</v>
      </c>
      <c r="W274" s="3">
        <v>242097</v>
      </c>
      <c r="X274" s="2" t="s">
        <v>341</v>
      </c>
      <c r="Y274" s="2">
        <v>60</v>
      </c>
      <c r="AE274" s="2" t="str">
        <f>LEFT(X274,3)</f>
        <v>น.1</v>
      </c>
      <c r="AF274" s="2" t="str">
        <f t="shared" si="4"/>
        <v>ทั่วไป</v>
      </c>
      <c r="AG274" s="2" t="str">
        <f>IF(G274="นร.","นร.","ทั่วไป")</f>
        <v>ทั่วไป</v>
      </c>
      <c r="AH274" s="2" t="str">
        <f>IF(J274=2567,"กษ.","ไม่ กษ.")</f>
        <v>กษ.</v>
      </c>
      <c r="AI274" s="2" t="str">
        <f>IF(LEFT(H274,9)="พักราชการ","พักราชการ",IF(LEFT(H274,4)="สรก.","สรก.","ปกติ"))</f>
        <v>ปกติ</v>
      </c>
    </row>
    <row r="275" spans="1:35" x14ac:dyDescent="0.35">
      <c r="A275" s="20">
        <v>274</v>
      </c>
      <c r="B275" s="20" t="s">
        <v>24</v>
      </c>
      <c r="C275" s="21" t="s">
        <v>278</v>
      </c>
      <c r="D275" s="22" t="s">
        <v>1212</v>
      </c>
      <c r="E275" s="23" t="s">
        <v>1213</v>
      </c>
      <c r="F275" s="20" t="s">
        <v>11</v>
      </c>
      <c r="G275" s="20" t="s">
        <v>91</v>
      </c>
      <c r="H275" s="20" t="s">
        <v>23</v>
      </c>
      <c r="I275" s="20"/>
      <c r="J275" s="20">
        <v>2567</v>
      </c>
      <c r="K275" s="20"/>
      <c r="L275" s="20"/>
      <c r="M275" s="20"/>
      <c r="N275" s="20"/>
      <c r="O275" s="20"/>
      <c r="P275" s="20"/>
      <c r="Q275" s="20"/>
      <c r="R275" s="20"/>
      <c r="S275" s="20"/>
      <c r="T275" s="3">
        <v>221933</v>
      </c>
      <c r="U275" s="3">
        <v>228999</v>
      </c>
      <c r="V275" s="3">
        <v>242828</v>
      </c>
      <c r="W275" s="3">
        <v>242828</v>
      </c>
      <c r="X275" s="2" t="s">
        <v>299</v>
      </c>
      <c r="Y275" s="2">
        <v>60</v>
      </c>
      <c r="AE275" s="2" t="str">
        <f>LEFT(X275,3)</f>
        <v>น.1</v>
      </c>
      <c r="AF275" s="2" t="str">
        <f t="shared" si="4"/>
        <v>ทั่วไป</v>
      </c>
      <c r="AG275" s="2" t="str">
        <f>IF(G275="นร.","นร.","ทั่วไป")</f>
        <v>ทั่วไป</v>
      </c>
      <c r="AH275" s="2" t="str">
        <f>IF(J275=2567,"กษ.","ไม่ กษ.")</f>
        <v>กษ.</v>
      </c>
      <c r="AI275" s="2" t="str">
        <f>IF(LEFT(H275,9)="พักราชการ","พักราชการ",IF(LEFT(H275,4)="สรก.","สรก.","ปกติ"))</f>
        <v>ปกติ</v>
      </c>
    </row>
    <row r="276" spans="1:35" x14ac:dyDescent="0.35">
      <c r="A276" s="20">
        <v>275</v>
      </c>
      <c r="B276" s="20" t="s">
        <v>24</v>
      </c>
      <c r="C276" s="21" t="s">
        <v>278</v>
      </c>
      <c r="D276" s="22" t="s">
        <v>1214</v>
      </c>
      <c r="E276" s="23" t="s">
        <v>1215</v>
      </c>
      <c r="F276" s="20" t="s">
        <v>22</v>
      </c>
      <c r="G276" s="20" t="s">
        <v>91</v>
      </c>
      <c r="H276" s="20" t="s">
        <v>23</v>
      </c>
      <c r="I276" s="20"/>
      <c r="J276" s="20">
        <v>2567</v>
      </c>
      <c r="K276" s="20"/>
      <c r="L276" s="20"/>
      <c r="M276" s="20"/>
      <c r="N276" s="20"/>
      <c r="O276" s="20"/>
      <c r="P276" s="20"/>
      <c r="Q276" s="20"/>
      <c r="R276" s="20"/>
      <c r="S276" s="20"/>
      <c r="T276" s="3">
        <v>221635</v>
      </c>
      <c r="U276" s="3">
        <v>229129</v>
      </c>
      <c r="V276" s="3">
        <v>230013</v>
      </c>
      <c r="W276" s="3">
        <v>243223</v>
      </c>
      <c r="X276" s="2" t="s">
        <v>291</v>
      </c>
      <c r="Y276" s="2">
        <v>61</v>
      </c>
      <c r="AE276" s="2" t="str">
        <f>LEFT(X276,3)</f>
        <v>น.1</v>
      </c>
      <c r="AF276" s="2" t="str">
        <f t="shared" si="4"/>
        <v>ทั่วไป</v>
      </c>
      <c r="AG276" s="2" t="str">
        <f>IF(G276="นร.","นร.","ทั่วไป")</f>
        <v>ทั่วไป</v>
      </c>
      <c r="AH276" s="2" t="str">
        <f>IF(J276=2567,"กษ.","ไม่ กษ.")</f>
        <v>กษ.</v>
      </c>
      <c r="AI276" s="2" t="str">
        <f>IF(LEFT(H276,9)="พักราชการ","พักราชการ",IF(LEFT(H276,4)="สรก.","สรก.","ปกติ"))</f>
        <v>ปกติ</v>
      </c>
    </row>
    <row r="277" spans="1:35" x14ac:dyDescent="0.35">
      <c r="A277" s="20">
        <v>276</v>
      </c>
      <c r="B277" s="20" t="s">
        <v>24</v>
      </c>
      <c r="C277" s="21" t="s">
        <v>285</v>
      </c>
      <c r="D277" s="22" t="s">
        <v>1216</v>
      </c>
      <c r="E277" s="23" t="s">
        <v>1217</v>
      </c>
      <c r="F277" s="20" t="s">
        <v>18</v>
      </c>
      <c r="G277" s="20" t="s">
        <v>91</v>
      </c>
      <c r="H277" s="20" t="s">
        <v>23</v>
      </c>
      <c r="I277" s="20"/>
      <c r="J277" s="20">
        <v>2567</v>
      </c>
      <c r="K277" s="20"/>
      <c r="L277" s="20"/>
      <c r="M277" s="20"/>
      <c r="N277" s="20"/>
      <c r="O277" s="20"/>
      <c r="P277" s="20"/>
      <c r="Q277" s="20"/>
      <c r="R277" s="20"/>
      <c r="S277" s="20"/>
      <c r="T277" s="3">
        <v>221629</v>
      </c>
      <c r="U277" s="3">
        <v>232429</v>
      </c>
      <c r="V277" s="3">
        <v>232135</v>
      </c>
      <c r="W277" s="3">
        <v>243040</v>
      </c>
      <c r="X277" s="2" t="s">
        <v>489</v>
      </c>
      <c r="Y277" s="2">
        <v>61</v>
      </c>
      <c r="AE277" s="2" t="str">
        <f>LEFT(X277,3)</f>
        <v>น.1</v>
      </c>
      <c r="AF277" s="2" t="str">
        <f t="shared" si="4"/>
        <v>ทั่วไป</v>
      </c>
      <c r="AG277" s="2" t="str">
        <f>IF(G277="นร.","นร.","ทั่วไป")</f>
        <v>ทั่วไป</v>
      </c>
      <c r="AH277" s="2" t="str">
        <f>IF(J277=2567,"กษ.","ไม่ กษ.")</f>
        <v>กษ.</v>
      </c>
      <c r="AI277" s="2" t="str">
        <f>IF(LEFT(H277,9)="พักราชการ","พักราชการ",IF(LEFT(H277,4)="สรก.","สรก.","ปกติ"))</f>
        <v>ปกติ</v>
      </c>
    </row>
    <row r="278" spans="1:35" x14ac:dyDescent="0.35">
      <c r="A278" s="20">
        <v>277</v>
      </c>
      <c r="B278" s="20" t="s">
        <v>24</v>
      </c>
      <c r="C278" s="21" t="s">
        <v>285</v>
      </c>
      <c r="D278" s="22" t="s">
        <v>1218</v>
      </c>
      <c r="E278" s="23" t="s">
        <v>1219</v>
      </c>
      <c r="F278" s="20" t="s">
        <v>41</v>
      </c>
      <c r="G278" s="20" t="s">
        <v>91</v>
      </c>
      <c r="H278" s="20" t="s">
        <v>23</v>
      </c>
      <c r="I278" s="20"/>
      <c r="J278" s="20">
        <v>2567</v>
      </c>
      <c r="K278" s="20"/>
      <c r="L278" s="20"/>
      <c r="M278" s="20"/>
      <c r="N278" s="20"/>
      <c r="O278" s="20"/>
      <c r="P278" s="20"/>
      <c r="Q278" s="20"/>
      <c r="R278" s="20"/>
      <c r="S278" s="20"/>
      <c r="T278" s="3">
        <v>221863</v>
      </c>
      <c r="U278" s="3">
        <v>228279</v>
      </c>
      <c r="V278" s="3">
        <v>228398</v>
      </c>
      <c r="W278" s="3">
        <v>243040</v>
      </c>
      <c r="X278" s="2" t="s">
        <v>398</v>
      </c>
      <c r="Y278" s="2">
        <v>60</v>
      </c>
      <c r="AE278" s="2" t="str">
        <f>LEFT(X278,3)</f>
        <v>น.1</v>
      </c>
      <c r="AF278" s="2" t="str">
        <f t="shared" si="4"/>
        <v>ทั่วไป</v>
      </c>
      <c r="AG278" s="2" t="str">
        <f>IF(G278="นร.","นร.","ทั่วไป")</f>
        <v>ทั่วไป</v>
      </c>
      <c r="AH278" s="2" t="str">
        <f>IF(J278=2567,"กษ.","ไม่ กษ.")</f>
        <v>กษ.</v>
      </c>
      <c r="AI278" s="2" t="str">
        <f>IF(LEFT(H278,9)="พักราชการ","พักราชการ",IF(LEFT(H278,4)="สรก.","สรก.","ปกติ"))</f>
        <v>ปกติ</v>
      </c>
    </row>
    <row r="279" spans="1:35" x14ac:dyDescent="0.35">
      <c r="A279" s="20">
        <v>278</v>
      </c>
      <c r="B279" s="20" t="s">
        <v>24</v>
      </c>
      <c r="C279" s="21" t="s">
        <v>285</v>
      </c>
      <c r="D279" s="22" t="s">
        <v>731</v>
      </c>
      <c r="E279" s="23" t="s">
        <v>1220</v>
      </c>
      <c r="F279" s="20" t="s">
        <v>11</v>
      </c>
      <c r="G279" s="20" t="s">
        <v>91</v>
      </c>
      <c r="H279" s="20" t="s">
        <v>23</v>
      </c>
      <c r="I279" s="20"/>
      <c r="J279" s="20">
        <v>2567</v>
      </c>
      <c r="K279" s="20"/>
      <c r="L279" s="20"/>
      <c r="M279" s="20"/>
      <c r="N279" s="20"/>
      <c r="O279" s="20"/>
      <c r="P279" s="20"/>
      <c r="Q279" s="20"/>
      <c r="R279" s="20"/>
      <c r="S279" s="20"/>
      <c r="T279" s="3">
        <v>221710</v>
      </c>
      <c r="U279" s="3">
        <v>228999</v>
      </c>
      <c r="V279" s="3">
        <v>229128</v>
      </c>
      <c r="W279" s="3">
        <v>243040</v>
      </c>
      <c r="X279" s="2" t="s">
        <v>284</v>
      </c>
      <c r="Y279" s="2">
        <v>60</v>
      </c>
      <c r="AE279" s="2" t="str">
        <f>LEFT(X279,3)</f>
        <v>น.1</v>
      </c>
      <c r="AF279" s="2" t="str">
        <f t="shared" si="4"/>
        <v>ทั่วไป</v>
      </c>
      <c r="AG279" s="2" t="str">
        <f>IF(G279="นร.","นร.","ทั่วไป")</f>
        <v>ทั่วไป</v>
      </c>
      <c r="AH279" s="2" t="str">
        <f>IF(J279=2567,"กษ.","ไม่ กษ.")</f>
        <v>กษ.</v>
      </c>
      <c r="AI279" s="2" t="str">
        <f>IF(LEFT(H279,9)="พักราชการ","พักราชการ",IF(LEFT(H279,4)="สรก.","สรก.","ปกติ"))</f>
        <v>ปกติ</v>
      </c>
    </row>
    <row r="280" spans="1:35" x14ac:dyDescent="0.35">
      <c r="A280" s="20">
        <v>279</v>
      </c>
      <c r="B280" s="20" t="s">
        <v>24</v>
      </c>
      <c r="C280" s="21" t="s">
        <v>285</v>
      </c>
      <c r="D280" s="22" t="s">
        <v>1221</v>
      </c>
      <c r="E280" s="23" t="s">
        <v>1222</v>
      </c>
      <c r="F280" s="20" t="s">
        <v>33</v>
      </c>
      <c r="G280" s="20" t="s">
        <v>91</v>
      </c>
      <c r="H280" s="20" t="s">
        <v>23</v>
      </c>
      <c r="I280" s="20"/>
      <c r="J280" s="20">
        <v>2586</v>
      </c>
      <c r="K280" s="20"/>
      <c r="L280" s="20"/>
      <c r="M280" s="20"/>
      <c r="N280" s="20"/>
      <c r="O280" s="20"/>
      <c r="P280" s="20"/>
      <c r="Q280" s="20"/>
      <c r="R280" s="20"/>
      <c r="S280" s="20"/>
      <c r="T280" s="3">
        <v>228898</v>
      </c>
      <c r="U280" s="3">
        <v>235867</v>
      </c>
      <c r="V280" s="3">
        <v>236068</v>
      </c>
      <c r="W280" s="3">
        <v>240636</v>
      </c>
      <c r="X280" s="2" t="s">
        <v>1649</v>
      </c>
      <c r="Y280" s="2">
        <v>41</v>
      </c>
      <c r="AE280" s="2" t="str">
        <f>LEFT(X280,3)</f>
        <v>น.1</v>
      </c>
      <c r="AF280" s="2" t="str">
        <f t="shared" si="4"/>
        <v>ทั่วไป</v>
      </c>
      <c r="AG280" s="2" t="str">
        <f>IF(G280="นร.","นร.","ทั่วไป")</f>
        <v>ทั่วไป</v>
      </c>
      <c r="AH280" s="2" t="str">
        <f>IF(J280=2567,"กษ.","ไม่ กษ.")</f>
        <v>ไม่ กษ.</v>
      </c>
      <c r="AI280" s="2" t="str">
        <f>IF(LEFT(H280,9)="พักราชการ","พักราชการ",IF(LEFT(H280,4)="สรก.","สรก.","ปกติ"))</f>
        <v>ปกติ</v>
      </c>
    </row>
    <row r="281" spans="1:35" x14ac:dyDescent="0.35">
      <c r="A281" s="20">
        <v>280</v>
      </c>
      <c r="B281" s="20" t="s">
        <v>24</v>
      </c>
      <c r="C281" s="21" t="s">
        <v>285</v>
      </c>
      <c r="D281" s="22" t="s">
        <v>1223</v>
      </c>
      <c r="E281" s="23" t="s">
        <v>1224</v>
      </c>
      <c r="F281" s="20" t="s">
        <v>11</v>
      </c>
      <c r="G281" s="20" t="s">
        <v>91</v>
      </c>
      <c r="H281" s="20" t="s">
        <v>23</v>
      </c>
      <c r="I281" s="20"/>
      <c r="J281" s="20">
        <v>2567</v>
      </c>
      <c r="K281" s="20"/>
      <c r="L281" s="20"/>
      <c r="M281" s="20"/>
      <c r="N281" s="20"/>
      <c r="O281" s="20"/>
      <c r="P281" s="20"/>
      <c r="Q281" s="20"/>
      <c r="R281" s="20"/>
      <c r="S281" s="20"/>
      <c r="T281" s="3">
        <v>221839</v>
      </c>
      <c r="U281" s="3">
        <v>229683</v>
      </c>
      <c r="V281" s="3">
        <v>230589</v>
      </c>
      <c r="W281" s="3">
        <v>243040</v>
      </c>
      <c r="X281" s="2" t="s">
        <v>312</v>
      </c>
      <c r="Y281" s="2">
        <v>60</v>
      </c>
      <c r="AE281" s="2" t="str">
        <f>LEFT(X281,3)</f>
        <v>น.1</v>
      </c>
      <c r="AF281" s="2" t="str">
        <f t="shared" si="4"/>
        <v>ทั่วไป</v>
      </c>
      <c r="AG281" s="2" t="str">
        <f>IF(G281="นร.","นร.","ทั่วไป")</f>
        <v>ทั่วไป</v>
      </c>
      <c r="AH281" s="2" t="str">
        <f>IF(J281=2567,"กษ.","ไม่ กษ.")</f>
        <v>กษ.</v>
      </c>
      <c r="AI281" s="2" t="str">
        <f>IF(LEFT(H281,9)="พักราชการ","พักราชการ",IF(LEFT(H281,4)="สรก.","สรก.","ปกติ"))</f>
        <v>ปกติ</v>
      </c>
    </row>
    <row r="282" spans="1:35" x14ac:dyDescent="0.35">
      <c r="A282" s="20">
        <v>281</v>
      </c>
      <c r="B282" s="20" t="s">
        <v>24</v>
      </c>
      <c r="C282" s="21" t="s">
        <v>285</v>
      </c>
      <c r="D282" s="22" t="s">
        <v>407</v>
      </c>
      <c r="E282" s="23" t="s">
        <v>1225</v>
      </c>
      <c r="F282" s="20" t="s">
        <v>11</v>
      </c>
      <c r="G282" s="20" t="s">
        <v>91</v>
      </c>
      <c r="H282" s="20" t="s">
        <v>23</v>
      </c>
      <c r="I282" s="20"/>
      <c r="J282" s="20">
        <v>2567</v>
      </c>
      <c r="K282" s="20"/>
      <c r="L282" s="20"/>
      <c r="M282" s="20"/>
      <c r="N282" s="20"/>
      <c r="O282" s="20"/>
      <c r="P282" s="20"/>
      <c r="Q282" s="20"/>
      <c r="R282" s="20"/>
      <c r="S282" s="20"/>
      <c r="T282" s="3">
        <v>221897</v>
      </c>
      <c r="U282" s="3">
        <v>228999</v>
      </c>
      <c r="V282" s="3">
        <v>228764</v>
      </c>
      <c r="W282" s="3">
        <v>243040</v>
      </c>
      <c r="X282" s="2" t="s">
        <v>331</v>
      </c>
      <c r="Y282" s="2">
        <v>60</v>
      </c>
      <c r="AE282" s="2" t="str">
        <f>LEFT(X282,3)</f>
        <v>น.1</v>
      </c>
      <c r="AF282" s="2" t="str">
        <f t="shared" si="4"/>
        <v>ทั่วไป</v>
      </c>
      <c r="AG282" s="2" t="str">
        <f>IF(G282="นร.","นร.","ทั่วไป")</f>
        <v>ทั่วไป</v>
      </c>
      <c r="AH282" s="2" t="str">
        <f>IF(J282=2567,"กษ.","ไม่ กษ.")</f>
        <v>กษ.</v>
      </c>
      <c r="AI282" s="2" t="str">
        <f>IF(LEFT(H282,9)="พักราชการ","พักราชการ",IF(LEFT(H282,4)="สรก.","สรก.","ปกติ"))</f>
        <v>ปกติ</v>
      </c>
    </row>
    <row r="283" spans="1:35" x14ac:dyDescent="0.35">
      <c r="A283" s="20">
        <v>282</v>
      </c>
      <c r="B283" s="20" t="s">
        <v>24</v>
      </c>
      <c r="C283" s="21" t="s">
        <v>285</v>
      </c>
      <c r="D283" s="22" t="s">
        <v>1226</v>
      </c>
      <c r="E283" s="23" t="s">
        <v>1227</v>
      </c>
      <c r="F283" s="20" t="s">
        <v>16</v>
      </c>
      <c r="G283" s="20" t="s">
        <v>91</v>
      </c>
      <c r="H283" s="20" t="s">
        <v>23</v>
      </c>
      <c r="I283" s="20"/>
      <c r="J283" s="20">
        <v>2567</v>
      </c>
      <c r="K283" s="20"/>
      <c r="L283" s="20"/>
      <c r="M283" s="20"/>
      <c r="N283" s="20"/>
      <c r="O283" s="20"/>
      <c r="P283" s="20"/>
      <c r="Q283" s="20"/>
      <c r="R283" s="20"/>
      <c r="S283" s="20"/>
      <c r="T283" s="3">
        <v>221776</v>
      </c>
      <c r="U283" s="3">
        <v>228279</v>
      </c>
      <c r="V283" s="3">
        <v>228398</v>
      </c>
      <c r="W283" s="3">
        <v>243040</v>
      </c>
      <c r="X283" s="2" t="s">
        <v>331</v>
      </c>
      <c r="Y283" s="2">
        <v>60</v>
      </c>
      <c r="AE283" s="2" t="str">
        <f>LEFT(X283,3)</f>
        <v>น.1</v>
      </c>
      <c r="AF283" s="2" t="str">
        <f t="shared" si="4"/>
        <v>ทั่วไป</v>
      </c>
      <c r="AG283" s="2" t="str">
        <f>IF(G283="นร.","นร.","ทั่วไป")</f>
        <v>ทั่วไป</v>
      </c>
      <c r="AH283" s="2" t="str">
        <f>IF(J283=2567,"กษ.","ไม่ กษ.")</f>
        <v>กษ.</v>
      </c>
      <c r="AI283" s="2" t="str">
        <f>IF(LEFT(H283,9)="พักราชการ","พักราชการ",IF(LEFT(H283,4)="สรก.","สรก.","ปกติ"))</f>
        <v>ปกติ</v>
      </c>
    </row>
    <row r="284" spans="1:35" x14ac:dyDescent="0.35">
      <c r="A284" s="20">
        <v>283</v>
      </c>
      <c r="B284" s="20" t="s">
        <v>24</v>
      </c>
      <c r="C284" s="21" t="s">
        <v>285</v>
      </c>
      <c r="D284" s="22" t="s">
        <v>1228</v>
      </c>
      <c r="E284" s="23" t="s">
        <v>1229</v>
      </c>
      <c r="F284" s="20" t="s">
        <v>11</v>
      </c>
      <c r="G284" s="20" t="s">
        <v>91</v>
      </c>
      <c r="H284" s="20" t="s">
        <v>23</v>
      </c>
      <c r="I284" s="20"/>
      <c r="J284" s="20">
        <v>2567</v>
      </c>
      <c r="K284" s="20"/>
      <c r="L284" s="20"/>
      <c r="M284" s="20"/>
      <c r="N284" s="20"/>
      <c r="O284" s="20"/>
      <c r="P284" s="20"/>
      <c r="Q284" s="20"/>
      <c r="R284" s="20"/>
      <c r="S284" s="20"/>
      <c r="T284" s="3">
        <v>221712</v>
      </c>
      <c r="U284" s="3">
        <v>228683</v>
      </c>
      <c r="V284" s="3">
        <v>228763</v>
      </c>
      <c r="W284" s="3">
        <v>243040</v>
      </c>
      <c r="X284" s="2" t="s">
        <v>908</v>
      </c>
      <c r="Y284" s="2">
        <v>60</v>
      </c>
      <c r="AE284" s="2" t="str">
        <f>LEFT(X284,3)</f>
        <v>น.1</v>
      </c>
      <c r="AF284" s="2" t="str">
        <f t="shared" si="4"/>
        <v>ทั่วไป</v>
      </c>
      <c r="AG284" s="2" t="str">
        <f>IF(G284="นร.","นร.","ทั่วไป")</f>
        <v>ทั่วไป</v>
      </c>
      <c r="AH284" s="2" t="str">
        <f>IF(J284=2567,"กษ.","ไม่ กษ.")</f>
        <v>กษ.</v>
      </c>
      <c r="AI284" s="2" t="str">
        <f>IF(LEFT(H284,9)="พักราชการ","พักราชการ",IF(LEFT(H284,4)="สรก.","สรก.","ปกติ"))</f>
        <v>ปกติ</v>
      </c>
    </row>
    <row r="285" spans="1:35" x14ac:dyDescent="0.35">
      <c r="A285" s="20">
        <v>284</v>
      </c>
      <c r="B285" s="20" t="s">
        <v>24</v>
      </c>
      <c r="C285" s="21" t="s">
        <v>414</v>
      </c>
      <c r="D285" s="22" t="s">
        <v>1230</v>
      </c>
      <c r="E285" s="23" t="s">
        <v>1231</v>
      </c>
      <c r="F285" s="20" t="s">
        <v>19</v>
      </c>
      <c r="G285" s="20" t="s">
        <v>224</v>
      </c>
      <c r="H285" s="20" t="s">
        <v>23</v>
      </c>
      <c r="I285" s="20"/>
      <c r="J285" s="20">
        <v>2567</v>
      </c>
      <c r="K285" s="20"/>
      <c r="L285" s="20"/>
      <c r="M285" s="20"/>
      <c r="N285" s="20"/>
      <c r="O285" s="20"/>
      <c r="P285" s="20"/>
      <c r="Q285" s="20"/>
      <c r="R285" s="20"/>
      <c r="S285" s="20"/>
      <c r="T285" s="3">
        <v>221622</v>
      </c>
      <c r="U285" s="3">
        <v>229129</v>
      </c>
      <c r="V285" s="3">
        <v>229859</v>
      </c>
      <c r="W285" s="3">
        <v>243162</v>
      </c>
      <c r="X285" s="2" t="s">
        <v>532</v>
      </c>
      <c r="Y285" s="2">
        <v>61</v>
      </c>
      <c r="AE285" s="2" t="str">
        <f>LEFT(X285,3)</f>
        <v>น.1</v>
      </c>
      <c r="AF285" s="2" t="str">
        <f t="shared" si="4"/>
        <v>ทั่วไป</v>
      </c>
      <c r="AG285" s="2" t="str">
        <f>IF(G285="นร.","นร.","ทั่วไป")</f>
        <v>ทั่วไป</v>
      </c>
      <c r="AH285" s="2" t="str">
        <f>IF(J285=2567,"กษ.","ไม่ กษ.")</f>
        <v>กษ.</v>
      </c>
      <c r="AI285" s="2" t="str">
        <f>IF(LEFT(H285,9)="พักราชการ","พักราชการ",IF(LEFT(H285,4)="สรก.","สรก.","ปกติ"))</f>
        <v>ปกติ</v>
      </c>
    </row>
    <row r="286" spans="1:35" x14ac:dyDescent="0.35">
      <c r="A286" s="20">
        <v>285</v>
      </c>
      <c r="B286" s="20" t="s">
        <v>24</v>
      </c>
      <c r="C286" s="21" t="s">
        <v>414</v>
      </c>
      <c r="D286" s="22" t="s">
        <v>1232</v>
      </c>
      <c r="E286" s="23" t="s">
        <v>1233</v>
      </c>
      <c r="F286" s="20" t="s">
        <v>3</v>
      </c>
      <c r="G286" s="20" t="s">
        <v>294</v>
      </c>
      <c r="H286" s="20" t="s">
        <v>23</v>
      </c>
      <c r="I286" s="20"/>
      <c r="J286" s="20">
        <v>2567</v>
      </c>
      <c r="K286" s="20"/>
      <c r="L286" s="20"/>
      <c r="M286" s="20"/>
      <c r="N286" s="20"/>
      <c r="O286" s="20"/>
      <c r="P286" s="20"/>
      <c r="Q286" s="20"/>
      <c r="R286" s="20"/>
      <c r="S286" s="20"/>
      <c r="T286" s="3">
        <v>221907</v>
      </c>
      <c r="U286" s="3">
        <v>229679</v>
      </c>
      <c r="V286" s="3">
        <v>230578</v>
      </c>
      <c r="W286" s="3">
        <v>243527</v>
      </c>
      <c r="X286" s="2" t="s">
        <v>421</v>
      </c>
      <c r="Y286" s="2">
        <v>60</v>
      </c>
      <c r="AE286" s="2" t="str">
        <f>LEFT(X286,3)</f>
        <v>น.1</v>
      </c>
      <c r="AF286" s="2" t="str">
        <f t="shared" si="4"/>
        <v>ทั่วไป</v>
      </c>
      <c r="AG286" s="2" t="str">
        <f>IF(G286="นร.","นร.","ทั่วไป")</f>
        <v>ทั่วไป</v>
      </c>
      <c r="AH286" s="2" t="str">
        <f>IF(J286=2567,"กษ.","ไม่ กษ.")</f>
        <v>กษ.</v>
      </c>
      <c r="AI286" s="2" t="str">
        <f>IF(LEFT(H286,9)="พักราชการ","พักราชการ",IF(LEFT(H286,4)="สรก.","สรก.","ปกติ"))</f>
        <v>ปกติ</v>
      </c>
    </row>
    <row r="287" spans="1:35" x14ac:dyDescent="0.35">
      <c r="A287" s="20">
        <v>286</v>
      </c>
      <c r="B287" s="20" t="s">
        <v>24</v>
      </c>
      <c r="C287" s="21" t="s">
        <v>414</v>
      </c>
      <c r="D287" s="22" t="s">
        <v>1234</v>
      </c>
      <c r="E287" s="23" t="s">
        <v>1235</v>
      </c>
      <c r="F287" s="20" t="s">
        <v>11</v>
      </c>
      <c r="G287" s="20" t="s">
        <v>91</v>
      </c>
      <c r="H287" s="20" t="s">
        <v>23</v>
      </c>
      <c r="I287" s="20"/>
      <c r="J287" s="20">
        <v>2567</v>
      </c>
      <c r="K287" s="20"/>
      <c r="L287" s="20"/>
      <c r="M287" s="20"/>
      <c r="N287" s="20"/>
      <c r="O287" s="20"/>
      <c r="P287" s="20"/>
      <c r="Q287" s="20"/>
      <c r="R287" s="20"/>
      <c r="S287" s="20"/>
      <c r="T287" s="3">
        <v>221783</v>
      </c>
      <c r="U287" s="3">
        <v>229495</v>
      </c>
      <c r="V287" s="3">
        <v>230224</v>
      </c>
      <c r="W287" s="3">
        <v>242066</v>
      </c>
      <c r="X287" s="2" t="s">
        <v>489</v>
      </c>
      <c r="Y287" s="2">
        <v>60</v>
      </c>
      <c r="AE287" s="2" t="str">
        <f>LEFT(X287,3)</f>
        <v>น.1</v>
      </c>
      <c r="AF287" s="2" t="str">
        <f t="shared" si="4"/>
        <v>ทั่วไป</v>
      </c>
      <c r="AG287" s="2" t="str">
        <f>IF(G287="นร.","นร.","ทั่วไป")</f>
        <v>ทั่วไป</v>
      </c>
      <c r="AH287" s="2" t="str">
        <f>IF(J287=2567,"กษ.","ไม่ กษ.")</f>
        <v>กษ.</v>
      </c>
      <c r="AI287" s="2" t="str">
        <f>IF(LEFT(H287,9)="พักราชการ","พักราชการ",IF(LEFT(H287,4)="สรก.","สรก.","ปกติ"))</f>
        <v>ปกติ</v>
      </c>
    </row>
    <row r="288" spans="1:35" x14ac:dyDescent="0.35">
      <c r="A288" s="20">
        <v>287</v>
      </c>
      <c r="B288" s="20" t="s">
        <v>24</v>
      </c>
      <c r="C288" s="21" t="s">
        <v>414</v>
      </c>
      <c r="D288" s="22" t="s">
        <v>1236</v>
      </c>
      <c r="E288" s="23" t="s">
        <v>1237</v>
      </c>
      <c r="F288" s="20" t="s">
        <v>11</v>
      </c>
      <c r="G288" s="20" t="s">
        <v>91</v>
      </c>
      <c r="H288" s="20" t="s">
        <v>23</v>
      </c>
      <c r="I288" s="20"/>
      <c r="J288" s="20">
        <v>2567</v>
      </c>
      <c r="K288" s="20"/>
      <c r="L288" s="20"/>
      <c r="M288" s="20"/>
      <c r="N288" s="20"/>
      <c r="O288" s="20"/>
      <c r="P288" s="20"/>
      <c r="Q288" s="20"/>
      <c r="R288" s="20"/>
      <c r="S288" s="20"/>
      <c r="T288" s="3">
        <v>221642</v>
      </c>
      <c r="U288" s="3">
        <v>229129</v>
      </c>
      <c r="V288" s="3">
        <v>229859</v>
      </c>
      <c r="W288" s="3">
        <v>242066</v>
      </c>
      <c r="X288" s="2" t="s">
        <v>304</v>
      </c>
      <c r="Y288" s="2">
        <v>61</v>
      </c>
      <c r="AE288" s="2" t="str">
        <f>LEFT(X288,3)</f>
        <v>น.1</v>
      </c>
      <c r="AF288" s="2" t="str">
        <f t="shared" si="4"/>
        <v>ทั่วไป</v>
      </c>
      <c r="AG288" s="2" t="str">
        <f>IF(G288="นร.","นร.","ทั่วไป")</f>
        <v>ทั่วไป</v>
      </c>
      <c r="AH288" s="2" t="str">
        <f>IF(J288=2567,"กษ.","ไม่ กษ.")</f>
        <v>กษ.</v>
      </c>
      <c r="AI288" s="2" t="str">
        <f>IF(LEFT(H288,9)="พักราชการ","พักราชการ",IF(LEFT(H288,4)="สรก.","สรก.","ปกติ"))</f>
        <v>ปกติ</v>
      </c>
    </row>
    <row r="289" spans="1:35" x14ac:dyDescent="0.35">
      <c r="A289" s="20">
        <v>288</v>
      </c>
      <c r="B289" s="20" t="s">
        <v>24</v>
      </c>
      <c r="C289" s="21" t="s">
        <v>414</v>
      </c>
      <c r="D289" s="22" t="s">
        <v>1238</v>
      </c>
      <c r="E289" s="23" t="s">
        <v>1239</v>
      </c>
      <c r="F289" s="20" t="s">
        <v>37</v>
      </c>
      <c r="G289" s="20" t="s">
        <v>294</v>
      </c>
      <c r="H289" s="20" t="s">
        <v>23</v>
      </c>
      <c r="I289" s="20"/>
      <c r="J289" s="20">
        <v>2567</v>
      </c>
      <c r="K289" s="20"/>
      <c r="L289" s="20"/>
      <c r="M289" s="20"/>
      <c r="N289" s="20"/>
      <c r="O289" s="20"/>
      <c r="P289" s="20"/>
      <c r="Q289" s="20"/>
      <c r="R289" s="20"/>
      <c r="S289" s="20"/>
      <c r="T289" s="3">
        <v>221654</v>
      </c>
      <c r="U289" s="3">
        <v>229129</v>
      </c>
      <c r="V289" s="3">
        <v>231784</v>
      </c>
      <c r="W289" s="3">
        <v>243527</v>
      </c>
      <c r="X289" s="2" t="s">
        <v>2068</v>
      </c>
      <c r="Y289" s="2">
        <v>61</v>
      </c>
      <c r="AE289" s="2" t="str">
        <f>LEFT(X289,3)</f>
        <v>น.1</v>
      </c>
      <c r="AF289" s="2" t="str">
        <f t="shared" si="4"/>
        <v>ทั่วไป</v>
      </c>
      <c r="AG289" s="2" t="str">
        <f>IF(G289="นร.","นร.","ทั่วไป")</f>
        <v>ทั่วไป</v>
      </c>
      <c r="AH289" s="2" t="str">
        <f>IF(J289=2567,"กษ.","ไม่ กษ.")</f>
        <v>กษ.</v>
      </c>
      <c r="AI289" s="2" t="str">
        <f>IF(LEFT(H289,9)="พักราชการ","พักราชการ",IF(LEFT(H289,4)="สรก.","สรก.","ปกติ"))</f>
        <v>ปกติ</v>
      </c>
    </row>
    <row r="290" spans="1:35" x14ac:dyDescent="0.35">
      <c r="A290" s="20">
        <v>289</v>
      </c>
      <c r="B290" s="20" t="s">
        <v>24</v>
      </c>
      <c r="C290" s="21" t="s">
        <v>414</v>
      </c>
      <c r="D290" s="22" t="s">
        <v>1241</v>
      </c>
      <c r="E290" s="23" t="s">
        <v>1242</v>
      </c>
      <c r="F290" s="20" t="s">
        <v>11</v>
      </c>
      <c r="G290" s="20" t="s">
        <v>224</v>
      </c>
      <c r="H290" s="20" t="s">
        <v>23</v>
      </c>
      <c r="I290" s="20"/>
      <c r="J290" s="20">
        <v>2567</v>
      </c>
      <c r="K290" s="20"/>
      <c r="L290" s="20"/>
      <c r="M290" s="20"/>
      <c r="N290" s="20"/>
      <c r="O290" s="20"/>
      <c r="P290" s="20"/>
      <c r="Q290" s="20"/>
      <c r="R290" s="20"/>
      <c r="S290" s="20"/>
      <c r="T290" s="3">
        <v>221888</v>
      </c>
      <c r="U290" s="3">
        <v>229495</v>
      </c>
      <c r="V290" s="3">
        <v>230224</v>
      </c>
      <c r="W290" s="3">
        <v>243527</v>
      </c>
      <c r="X290" s="2" t="s">
        <v>421</v>
      </c>
      <c r="Y290" s="2">
        <v>60</v>
      </c>
      <c r="AE290" s="2" t="str">
        <f>LEFT(X290,3)</f>
        <v>น.1</v>
      </c>
      <c r="AF290" s="2" t="str">
        <f t="shared" si="4"/>
        <v>ทั่วไป</v>
      </c>
      <c r="AG290" s="2" t="str">
        <f>IF(G290="นร.","นร.","ทั่วไป")</f>
        <v>ทั่วไป</v>
      </c>
      <c r="AH290" s="2" t="str">
        <f>IF(J290=2567,"กษ.","ไม่ กษ.")</f>
        <v>กษ.</v>
      </c>
      <c r="AI290" s="2" t="str">
        <f>IF(LEFT(H290,9)="พักราชการ","พักราชการ",IF(LEFT(H290,4)="สรก.","สรก.","ปกติ"))</f>
        <v>ปกติ</v>
      </c>
    </row>
    <row r="291" spans="1:35" x14ac:dyDescent="0.35">
      <c r="A291" s="20">
        <v>290</v>
      </c>
      <c r="B291" s="20" t="s">
        <v>24</v>
      </c>
      <c r="C291" s="21" t="s">
        <v>414</v>
      </c>
      <c r="D291" s="22" t="s">
        <v>1243</v>
      </c>
      <c r="E291" s="23" t="s">
        <v>1244</v>
      </c>
      <c r="F291" s="20" t="s">
        <v>22</v>
      </c>
      <c r="G291" s="20" t="s">
        <v>91</v>
      </c>
      <c r="H291" s="20" t="s">
        <v>23</v>
      </c>
      <c r="I291" s="20"/>
      <c r="J291" s="20">
        <v>2573</v>
      </c>
      <c r="K291" s="20"/>
      <c r="L291" s="20"/>
      <c r="M291" s="20"/>
      <c r="N291" s="20"/>
      <c r="O291" s="20"/>
      <c r="P291" s="20"/>
      <c r="Q291" s="20"/>
      <c r="R291" s="20"/>
      <c r="S291" s="20"/>
      <c r="T291" s="3">
        <v>224128</v>
      </c>
      <c r="U291" s="3">
        <v>231686</v>
      </c>
      <c r="V291" s="3">
        <v>232416</v>
      </c>
      <c r="W291" s="2" t="s">
        <v>101</v>
      </c>
      <c r="X291" s="2" t="s">
        <v>2086</v>
      </c>
      <c r="Y291" s="2">
        <v>54</v>
      </c>
      <c r="AE291" s="2" t="str">
        <f>LEFT(X291,3)</f>
        <v>น.1</v>
      </c>
      <c r="AF291" s="2" t="str">
        <f t="shared" si="4"/>
        <v>ทั่วไป</v>
      </c>
      <c r="AG291" s="2" t="str">
        <f>IF(G291="นร.","นร.","ทั่วไป")</f>
        <v>ทั่วไป</v>
      </c>
      <c r="AH291" s="2" t="str">
        <f>IF(J291=2567,"กษ.","ไม่ กษ.")</f>
        <v>ไม่ กษ.</v>
      </c>
      <c r="AI291" s="2" t="str">
        <f>IF(LEFT(H291,9)="พักราชการ","พักราชการ",IF(LEFT(H291,4)="สรก.","สรก.","ปกติ"))</f>
        <v>ปกติ</v>
      </c>
    </row>
    <row r="292" spans="1:35" x14ac:dyDescent="0.35">
      <c r="A292" s="20">
        <v>291</v>
      </c>
      <c r="B292" s="20" t="s">
        <v>24</v>
      </c>
      <c r="C292" s="21" t="s">
        <v>414</v>
      </c>
      <c r="D292" s="22" t="s">
        <v>1245</v>
      </c>
      <c r="E292" s="23" t="s">
        <v>1246</v>
      </c>
      <c r="F292" s="20" t="s">
        <v>21</v>
      </c>
      <c r="G292" s="20" t="s">
        <v>294</v>
      </c>
      <c r="H292" s="20" t="s">
        <v>23</v>
      </c>
      <c r="I292" s="20"/>
      <c r="J292" s="20">
        <v>2567</v>
      </c>
      <c r="K292" s="20"/>
      <c r="L292" s="20"/>
      <c r="M292" s="20"/>
      <c r="N292" s="20"/>
      <c r="O292" s="20"/>
      <c r="P292" s="20"/>
      <c r="Q292" s="20"/>
      <c r="R292" s="20"/>
      <c r="S292" s="20"/>
      <c r="T292" s="3">
        <v>221925</v>
      </c>
      <c r="U292" s="3">
        <v>229495</v>
      </c>
      <c r="V292" s="3">
        <v>230574</v>
      </c>
      <c r="W292" s="3">
        <v>243527</v>
      </c>
      <c r="X292" s="2" t="s">
        <v>430</v>
      </c>
      <c r="Y292" s="2">
        <v>60</v>
      </c>
      <c r="AE292" s="2" t="str">
        <f>LEFT(X292,3)</f>
        <v>น.1</v>
      </c>
      <c r="AF292" s="2" t="str">
        <f t="shared" si="4"/>
        <v>ทั่วไป</v>
      </c>
      <c r="AG292" s="2" t="str">
        <f>IF(G292="นร.","นร.","ทั่วไป")</f>
        <v>ทั่วไป</v>
      </c>
      <c r="AH292" s="2" t="str">
        <f>IF(J292=2567,"กษ.","ไม่ กษ.")</f>
        <v>กษ.</v>
      </c>
      <c r="AI292" s="2" t="str">
        <f>IF(LEFT(H292,9)="พักราชการ","พักราชการ",IF(LEFT(H292,4)="สรก.","สรก.","ปกติ"))</f>
        <v>ปกติ</v>
      </c>
    </row>
    <row r="293" spans="1:35" x14ac:dyDescent="0.35">
      <c r="A293" s="20">
        <v>292</v>
      </c>
      <c r="B293" s="20" t="s">
        <v>24</v>
      </c>
      <c r="C293" s="21" t="s">
        <v>1247</v>
      </c>
      <c r="D293" s="22" t="s">
        <v>1248</v>
      </c>
      <c r="E293" s="23" t="s">
        <v>1249</v>
      </c>
      <c r="F293" s="20" t="s">
        <v>41</v>
      </c>
      <c r="G293" s="20" t="s">
        <v>18</v>
      </c>
      <c r="H293" s="20" t="s">
        <v>23</v>
      </c>
      <c r="I293" s="20"/>
      <c r="J293" s="20">
        <v>2567</v>
      </c>
      <c r="K293" s="20"/>
      <c r="L293" s="20"/>
      <c r="M293" s="20"/>
      <c r="N293" s="20"/>
      <c r="O293" s="20"/>
      <c r="P293" s="20"/>
      <c r="Q293" s="20"/>
      <c r="R293" s="20"/>
      <c r="S293" s="20"/>
      <c r="T293" s="3">
        <v>221885</v>
      </c>
      <c r="U293" s="2" t="s">
        <v>101</v>
      </c>
      <c r="V293" s="3">
        <v>232605</v>
      </c>
      <c r="W293" s="3">
        <v>242797</v>
      </c>
      <c r="X293" s="2" t="s">
        <v>546</v>
      </c>
      <c r="Y293" s="2">
        <v>60</v>
      </c>
      <c r="AE293" s="2" t="str">
        <f>LEFT(X293,3)</f>
        <v>น.1</v>
      </c>
      <c r="AF293" s="2" t="str">
        <f t="shared" si="4"/>
        <v>ทั่วไป</v>
      </c>
      <c r="AG293" s="2" t="str">
        <f>IF(G293="นร.","นร.","ทั่วไป")</f>
        <v>ทั่วไป</v>
      </c>
      <c r="AH293" s="2" t="str">
        <f>IF(J293=2567,"กษ.","ไม่ กษ.")</f>
        <v>กษ.</v>
      </c>
      <c r="AI293" s="2" t="str">
        <f>IF(LEFT(H293,9)="พักราชการ","พักราชการ",IF(LEFT(H293,4)="สรก.","สรก.","ปกติ"))</f>
        <v>ปกติ</v>
      </c>
    </row>
    <row r="294" spans="1:35" x14ac:dyDescent="0.35">
      <c r="A294" s="20">
        <v>293</v>
      </c>
      <c r="B294" s="20" t="s">
        <v>24</v>
      </c>
      <c r="C294" s="21" t="s">
        <v>414</v>
      </c>
      <c r="D294" s="22" t="s">
        <v>1250</v>
      </c>
      <c r="E294" s="23" t="s">
        <v>1251</v>
      </c>
      <c r="F294" s="20" t="s">
        <v>11</v>
      </c>
      <c r="G294" s="20" t="s">
        <v>91</v>
      </c>
      <c r="H294" s="20" t="s">
        <v>23</v>
      </c>
      <c r="I294" s="20"/>
      <c r="J294" s="20">
        <v>2567</v>
      </c>
      <c r="K294" s="20"/>
      <c r="L294" s="20"/>
      <c r="M294" s="20"/>
      <c r="N294" s="20"/>
      <c r="O294" s="20"/>
      <c r="P294" s="20"/>
      <c r="Q294" s="20"/>
      <c r="R294" s="20"/>
      <c r="S294" s="20"/>
      <c r="T294" s="3">
        <v>221717</v>
      </c>
      <c r="U294" s="3">
        <v>230774</v>
      </c>
      <c r="V294" s="3">
        <v>231610</v>
      </c>
      <c r="W294" s="3">
        <v>243527</v>
      </c>
      <c r="X294" s="2" t="s">
        <v>2069</v>
      </c>
      <c r="Y294" s="2">
        <v>60</v>
      </c>
      <c r="AE294" s="2" t="str">
        <f>LEFT(X294,3)</f>
        <v>น.1</v>
      </c>
      <c r="AF294" s="2" t="str">
        <f t="shared" si="4"/>
        <v>ทั่วไป</v>
      </c>
      <c r="AG294" s="2" t="str">
        <f>IF(G294="นร.","นร.","ทั่วไป")</f>
        <v>ทั่วไป</v>
      </c>
      <c r="AH294" s="2" t="str">
        <f>IF(J294=2567,"กษ.","ไม่ กษ.")</f>
        <v>กษ.</v>
      </c>
      <c r="AI294" s="2" t="str">
        <f>IF(LEFT(H294,9)="พักราชการ","พักราชการ",IF(LEFT(H294,4)="สรก.","สรก.","ปกติ"))</f>
        <v>ปกติ</v>
      </c>
    </row>
    <row r="295" spans="1:35" x14ac:dyDescent="0.35">
      <c r="A295" s="20">
        <v>294</v>
      </c>
      <c r="B295" s="20" t="s">
        <v>24</v>
      </c>
      <c r="C295" s="21" t="s">
        <v>414</v>
      </c>
      <c r="D295" s="22" t="s">
        <v>1253</v>
      </c>
      <c r="E295" s="23" t="s">
        <v>1254</v>
      </c>
      <c r="F295" s="20" t="s">
        <v>0</v>
      </c>
      <c r="G295" s="20" t="s">
        <v>224</v>
      </c>
      <c r="H295" s="20" t="s">
        <v>23</v>
      </c>
      <c r="I295" s="20"/>
      <c r="J295" s="20">
        <v>2567</v>
      </c>
      <c r="K295" s="20"/>
      <c r="L295" s="20"/>
      <c r="M295" s="20"/>
      <c r="N295" s="20"/>
      <c r="O295" s="20"/>
      <c r="P295" s="20"/>
      <c r="Q295" s="20"/>
      <c r="R295" s="20"/>
      <c r="S295" s="20"/>
      <c r="T295" s="3">
        <v>221909</v>
      </c>
      <c r="U295" s="3">
        <v>228999</v>
      </c>
      <c r="V295" s="3">
        <v>229128</v>
      </c>
      <c r="W295" s="3">
        <v>243527</v>
      </c>
      <c r="X295" s="2" t="s">
        <v>532</v>
      </c>
      <c r="Y295" s="2">
        <v>60</v>
      </c>
      <c r="AE295" s="2" t="str">
        <f>LEFT(X295,3)</f>
        <v>น.1</v>
      </c>
      <c r="AF295" s="2" t="str">
        <f t="shared" si="4"/>
        <v>ทั่วไป</v>
      </c>
      <c r="AG295" s="2" t="str">
        <f>IF(G295="นร.","นร.","ทั่วไป")</f>
        <v>ทั่วไป</v>
      </c>
      <c r="AH295" s="2" t="str">
        <f>IF(J295=2567,"กษ.","ไม่ กษ.")</f>
        <v>กษ.</v>
      </c>
      <c r="AI295" s="2" t="str">
        <f>IF(LEFT(H295,9)="พักราชการ","พักราชการ",IF(LEFT(H295,4)="สรก.","สรก.","ปกติ"))</f>
        <v>ปกติ</v>
      </c>
    </row>
    <row r="296" spans="1:35" x14ac:dyDescent="0.35">
      <c r="A296" s="20">
        <v>295</v>
      </c>
      <c r="B296" s="20" t="s">
        <v>24</v>
      </c>
      <c r="C296" s="21" t="s">
        <v>414</v>
      </c>
      <c r="D296" s="22" t="s">
        <v>1255</v>
      </c>
      <c r="E296" s="23" t="s">
        <v>1256</v>
      </c>
      <c r="F296" s="20" t="s">
        <v>5</v>
      </c>
      <c r="G296" s="20" t="s">
        <v>224</v>
      </c>
      <c r="H296" s="20" t="s">
        <v>23</v>
      </c>
      <c r="I296" s="20"/>
      <c r="J296" s="20">
        <v>2567</v>
      </c>
      <c r="K296" s="20"/>
      <c r="L296" s="20"/>
      <c r="M296" s="20"/>
      <c r="N296" s="20"/>
      <c r="O296" s="20"/>
      <c r="P296" s="20"/>
      <c r="Q296" s="20"/>
      <c r="R296" s="20"/>
      <c r="S296" s="20"/>
      <c r="T296" s="3">
        <v>221627</v>
      </c>
      <c r="U296" s="3">
        <v>228275</v>
      </c>
      <c r="V296" s="3">
        <v>228763</v>
      </c>
      <c r="W296" s="3">
        <v>243527</v>
      </c>
      <c r="X296" s="2" t="s">
        <v>372</v>
      </c>
      <c r="Y296" s="2">
        <v>61</v>
      </c>
      <c r="AE296" s="2" t="str">
        <f>LEFT(X296,3)</f>
        <v>น.1</v>
      </c>
      <c r="AF296" s="2" t="str">
        <f t="shared" si="4"/>
        <v>ทั่วไป</v>
      </c>
      <c r="AG296" s="2" t="str">
        <f>IF(G296="นร.","นร.","ทั่วไป")</f>
        <v>ทั่วไป</v>
      </c>
      <c r="AH296" s="2" t="str">
        <f>IF(J296=2567,"กษ.","ไม่ กษ.")</f>
        <v>กษ.</v>
      </c>
      <c r="AI296" s="2" t="str">
        <f>IF(LEFT(H296,9)="พักราชการ","พักราชการ",IF(LEFT(H296,4)="สรก.","สรก.","ปกติ"))</f>
        <v>ปกติ</v>
      </c>
    </row>
    <row r="297" spans="1:35" x14ac:dyDescent="0.35">
      <c r="A297" s="20">
        <v>296</v>
      </c>
      <c r="B297" s="20" t="s">
        <v>24</v>
      </c>
      <c r="C297" s="21" t="s">
        <v>414</v>
      </c>
      <c r="D297" s="22" t="s">
        <v>1257</v>
      </c>
      <c r="E297" s="23" t="s">
        <v>1258</v>
      </c>
      <c r="F297" s="20" t="s">
        <v>11</v>
      </c>
      <c r="G297" s="20" t="s">
        <v>224</v>
      </c>
      <c r="H297" s="20" t="s">
        <v>23</v>
      </c>
      <c r="I297" s="20"/>
      <c r="J297" s="20">
        <v>2567</v>
      </c>
      <c r="K297" s="20"/>
      <c r="L297" s="20"/>
      <c r="M297" s="20"/>
      <c r="N297" s="20"/>
      <c r="O297" s="20"/>
      <c r="P297" s="20"/>
      <c r="Q297" s="20"/>
      <c r="R297" s="20"/>
      <c r="S297" s="20"/>
      <c r="T297" s="3">
        <v>221976</v>
      </c>
      <c r="U297" s="3">
        <v>228999</v>
      </c>
      <c r="V297" s="3">
        <v>229128</v>
      </c>
      <c r="W297" s="3">
        <v>243527</v>
      </c>
      <c r="X297" s="2" t="s">
        <v>356</v>
      </c>
      <c r="Y297" s="2">
        <v>60</v>
      </c>
      <c r="AE297" s="2" t="str">
        <f>LEFT(X297,3)</f>
        <v>น.1</v>
      </c>
      <c r="AF297" s="2" t="str">
        <f t="shared" si="4"/>
        <v>ทั่วไป</v>
      </c>
      <c r="AG297" s="2" t="str">
        <f>IF(G297="นร.","นร.","ทั่วไป")</f>
        <v>ทั่วไป</v>
      </c>
      <c r="AH297" s="2" t="str">
        <f>IF(J297=2567,"กษ.","ไม่ กษ.")</f>
        <v>กษ.</v>
      </c>
      <c r="AI297" s="2" t="str">
        <f>IF(LEFT(H297,9)="พักราชการ","พักราชการ",IF(LEFT(H297,4)="สรก.","สรก.","ปกติ"))</f>
        <v>ปกติ</v>
      </c>
    </row>
    <row r="298" spans="1:35" x14ac:dyDescent="0.35">
      <c r="A298" s="20">
        <v>297</v>
      </c>
      <c r="B298" s="20" t="s">
        <v>24</v>
      </c>
      <c r="C298" s="21" t="s">
        <v>414</v>
      </c>
      <c r="D298" s="22" t="s">
        <v>1156</v>
      </c>
      <c r="E298" s="23" t="s">
        <v>1259</v>
      </c>
      <c r="F298" s="20" t="s">
        <v>11</v>
      </c>
      <c r="G298" s="20" t="s">
        <v>294</v>
      </c>
      <c r="H298" s="20" t="s">
        <v>23</v>
      </c>
      <c r="I298" s="20"/>
      <c r="J298" s="20">
        <v>2567</v>
      </c>
      <c r="K298" s="20"/>
      <c r="L298" s="20"/>
      <c r="M298" s="20"/>
      <c r="N298" s="20"/>
      <c r="O298" s="20"/>
      <c r="P298" s="20"/>
      <c r="Q298" s="20"/>
      <c r="R298" s="20"/>
      <c r="S298" s="20"/>
      <c r="T298" s="3">
        <v>221916</v>
      </c>
      <c r="U298" s="3">
        <v>229683</v>
      </c>
      <c r="V298" s="3">
        <v>230044</v>
      </c>
      <c r="W298" s="3">
        <v>243527</v>
      </c>
      <c r="X298" s="2" t="s">
        <v>1495</v>
      </c>
      <c r="Y298" s="2">
        <v>60</v>
      </c>
      <c r="AE298" s="2" t="str">
        <f>LEFT(X298,3)</f>
        <v>น.1</v>
      </c>
      <c r="AF298" s="2" t="str">
        <f t="shared" si="4"/>
        <v>ทั่วไป</v>
      </c>
      <c r="AG298" s="2" t="str">
        <f>IF(G298="นร.","นร.","ทั่วไป")</f>
        <v>ทั่วไป</v>
      </c>
      <c r="AH298" s="2" t="str">
        <f>IF(J298=2567,"กษ.","ไม่ กษ.")</f>
        <v>กษ.</v>
      </c>
      <c r="AI298" s="2" t="str">
        <f>IF(LEFT(H298,9)="พักราชการ","พักราชการ",IF(LEFT(H298,4)="สรก.","สรก.","ปกติ"))</f>
        <v>ปกติ</v>
      </c>
    </row>
    <row r="299" spans="1:35" x14ac:dyDescent="0.35">
      <c r="A299" s="20">
        <v>298</v>
      </c>
      <c r="B299" s="20" t="s">
        <v>24</v>
      </c>
      <c r="C299" s="21" t="s">
        <v>1001</v>
      </c>
      <c r="D299" s="22" t="s">
        <v>1260</v>
      </c>
      <c r="E299" s="23" t="s">
        <v>1261</v>
      </c>
      <c r="F299" s="20" t="s">
        <v>37</v>
      </c>
      <c r="G299" s="20" t="s">
        <v>294</v>
      </c>
      <c r="H299" s="20" t="s">
        <v>23</v>
      </c>
      <c r="I299" s="20"/>
      <c r="J299" s="20">
        <v>2569</v>
      </c>
      <c r="K299" s="20"/>
      <c r="L299" s="20"/>
      <c r="M299" s="20"/>
      <c r="N299" s="20"/>
      <c r="O299" s="20"/>
      <c r="P299" s="20"/>
      <c r="Q299" s="20"/>
      <c r="R299" s="20"/>
      <c r="S299" s="20"/>
      <c r="T299" s="3">
        <v>222460</v>
      </c>
      <c r="U299" s="3">
        <v>230225</v>
      </c>
      <c r="V299" s="3">
        <v>231777</v>
      </c>
      <c r="W299" s="3">
        <v>240977</v>
      </c>
      <c r="X299" s="2" t="s">
        <v>1262</v>
      </c>
      <c r="Y299" s="2">
        <v>58</v>
      </c>
      <c r="AE299" s="2" t="str">
        <f>LEFT(X299,3)</f>
        <v>ป.3</v>
      </c>
      <c r="AF299" s="2" t="str">
        <f t="shared" si="4"/>
        <v>ทั่วไป</v>
      </c>
      <c r="AG299" s="2" t="str">
        <f>IF(G299="นร.","นร.","ทั่วไป")</f>
        <v>ทั่วไป</v>
      </c>
      <c r="AH299" s="2" t="str">
        <f>IF(J299=2567,"กษ.","ไม่ กษ.")</f>
        <v>ไม่ กษ.</v>
      </c>
      <c r="AI299" s="2" t="str">
        <f>IF(LEFT(H299,9)="พักราชการ","พักราชการ",IF(LEFT(H299,4)="สรก.","สรก.","ปกติ"))</f>
        <v>ปกติ</v>
      </c>
    </row>
    <row r="300" spans="1:35" x14ac:dyDescent="0.35">
      <c r="A300" s="20">
        <v>299</v>
      </c>
      <c r="B300" s="20" t="s">
        <v>24</v>
      </c>
      <c r="C300" s="21" t="s">
        <v>1001</v>
      </c>
      <c r="D300" s="22" t="s">
        <v>1263</v>
      </c>
      <c r="E300" s="23" t="s">
        <v>1264</v>
      </c>
      <c r="F300" s="20" t="s">
        <v>16</v>
      </c>
      <c r="G300" s="20" t="s">
        <v>224</v>
      </c>
      <c r="H300" s="20" t="s">
        <v>23</v>
      </c>
      <c r="I300" s="20"/>
      <c r="J300" s="20">
        <v>2581</v>
      </c>
      <c r="K300" s="20"/>
      <c r="L300" s="20"/>
      <c r="M300" s="20"/>
      <c r="N300" s="20"/>
      <c r="O300" s="20"/>
      <c r="P300" s="20"/>
      <c r="Q300" s="20"/>
      <c r="R300" s="20"/>
      <c r="S300" s="20"/>
      <c r="T300" s="3">
        <v>227029</v>
      </c>
      <c r="U300" s="3">
        <v>234344</v>
      </c>
      <c r="V300" s="3">
        <v>234242</v>
      </c>
      <c r="W300" s="3">
        <v>240246</v>
      </c>
      <c r="X300" s="2" t="s">
        <v>1265</v>
      </c>
      <c r="Y300" s="2">
        <v>46</v>
      </c>
      <c r="AE300" s="2" t="str">
        <f>LEFT(X300,3)</f>
        <v>ป.3</v>
      </c>
      <c r="AF300" s="2" t="str">
        <f t="shared" si="4"/>
        <v>ทั่วไป</v>
      </c>
      <c r="AG300" s="2" t="str">
        <f>IF(G300="นร.","นร.","ทั่วไป")</f>
        <v>ทั่วไป</v>
      </c>
      <c r="AH300" s="2" t="str">
        <f>IF(J300=2567,"กษ.","ไม่ กษ.")</f>
        <v>ไม่ กษ.</v>
      </c>
      <c r="AI300" s="2" t="str">
        <f>IF(LEFT(H300,9)="พักราชการ","พักราชการ",IF(LEFT(H300,4)="สรก.","สรก.","ปกติ"))</f>
        <v>ปกติ</v>
      </c>
    </row>
    <row r="301" spans="1:35" x14ac:dyDescent="0.35">
      <c r="A301" s="20">
        <v>300</v>
      </c>
      <c r="B301" s="20" t="s">
        <v>24</v>
      </c>
      <c r="C301" s="21" t="s">
        <v>1001</v>
      </c>
      <c r="D301" s="22" t="s">
        <v>1266</v>
      </c>
      <c r="E301" s="23" t="s">
        <v>1267</v>
      </c>
      <c r="F301" s="20" t="s">
        <v>0</v>
      </c>
      <c r="G301" s="20" t="s">
        <v>224</v>
      </c>
      <c r="H301" s="20" t="s">
        <v>23</v>
      </c>
      <c r="I301" s="20"/>
      <c r="J301" s="20">
        <v>2579</v>
      </c>
      <c r="K301" s="20"/>
      <c r="L301" s="20"/>
      <c r="M301" s="20"/>
      <c r="N301" s="20"/>
      <c r="O301" s="20"/>
      <c r="P301" s="20"/>
      <c r="Q301" s="20"/>
      <c r="R301" s="20"/>
      <c r="S301" s="20"/>
      <c r="T301" s="3">
        <v>226186</v>
      </c>
      <c r="U301" s="3">
        <v>234767</v>
      </c>
      <c r="V301" s="3">
        <v>234972</v>
      </c>
      <c r="W301" s="3">
        <v>243527</v>
      </c>
      <c r="X301" s="2" t="s">
        <v>1268</v>
      </c>
      <c r="Y301" s="2">
        <v>48</v>
      </c>
      <c r="AE301" s="2" t="str">
        <f>LEFT(X301,3)</f>
        <v>ป.3</v>
      </c>
      <c r="AF301" s="2" t="str">
        <f t="shared" si="4"/>
        <v>ทั่วไป</v>
      </c>
      <c r="AG301" s="2" t="str">
        <f>IF(G301="นร.","นร.","ทั่วไป")</f>
        <v>ทั่วไป</v>
      </c>
      <c r="AH301" s="2" t="str">
        <f>IF(J301=2567,"กษ.","ไม่ กษ.")</f>
        <v>ไม่ กษ.</v>
      </c>
      <c r="AI301" s="2" t="str">
        <f>IF(LEFT(H301,9)="พักราชการ","พักราชการ",IF(LEFT(H301,4)="สรก.","สรก.","ปกติ"))</f>
        <v>ปกติ</v>
      </c>
    </row>
    <row r="302" spans="1:35" x14ac:dyDescent="0.35">
      <c r="A302" s="20">
        <v>301</v>
      </c>
      <c r="B302" s="20" t="s">
        <v>24</v>
      </c>
      <c r="C302" s="21" t="s">
        <v>1001</v>
      </c>
      <c r="D302" s="22" t="s">
        <v>569</v>
      </c>
      <c r="E302" s="23" t="s">
        <v>1269</v>
      </c>
      <c r="F302" s="20" t="s">
        <v>11</v>
      </c>
      <c r="G302" s="20" t="s">
        <v>224</v>
      </c>
      <c r="H302" s="20" t="s">
        <v>23</v>
      </c>
      <c r="I302" s="20"/>
      <c r="J302" s="20">
        <v>2577</v>
      </c>
      <c r="K302" s="20"/>
      <c r="L302" s="20"/>
      <c r="M302" s="20"/>
      <c r="N302" s="20"/>
      <c r="O302" s="20"/>
      <c r="P302" s="20"/>
      <c r="Q302" s="20"/>
      <c r="R302" s="20"/>
      <c r="S302" s="20"/>
      <c r="T302" s="3">
        <v>225483</v>
      </c>
      <c r="U302" s="3">
        <v>232503</v>
      </c>
      <c r="V302" s="3">
        <v>232783</v>
      </c>
      <c r="W302" s="3">
        <v>239056</v>
      </c>
      <c r="X302" s="2" t="s">
        <v>1270</v>
      </c>
      <c r="Y302" s="2">
        <v>50</v>
      </c>
      <c r="AE302" s="2" t="str">
        <f>LEFT(X302,3)</f>
        <v>ป.3</v>
      </c>
      <c r="AF302" s="2" t="str">
        <f t="shared" si="4"/>
        <v>ทั่วไป</v>
      </c>
      <c r="AG302" s="2" t="str">
        <f>IF(G302="นร.","นร.","ทั่วไป")</f>
        <v>ทั่วไป</v>
      </c>
      <c r="AH302" s="2" t="str">
        <f>IF(J302=2567,"กษ.","ไม่ กษ.")</f>
        <v>ไม่ กษ.</v>
      </c>
      <c r="AI302" s="2" t="str">
        <f>IF(LEFT(H302,9)="พักราชการ","พักราชการ",IF(LEFT(H302,4)="สรก.","สรก.","ปกติ"))</f>
        <v>ปกติ</v>
      </c>
    </row>
    <row r="303" spans="1:35" x14ac:dyDescent="0.35">
      <c r="A303" s="20">
        <v>302</v>
      </c>
      <c r="B303" s="20" t="s">
        <v>24</v>
      </c>
      <c r="C303" s="21" t="s">
        <v>1015</v>
      </c>
      <c r="D303" s="22" t="s">
        <v>1271</v>
      </c>
      <c r="E303" s="23" t="s">
        <v>1272</v>
      </c>
      <c r="F303" s="20" t="s">
        <v>11</v>
      </c>
      <c r="G303" s="20" t="s">
        <v>294</v>
      </c>
      <c r="H303" s="20" t="s">
        <v>23</v>
      </c>
      <c r="I303" s="20"/>
      <c r="J303" s="20">
        <v>2572</v>
      </c>
      <c r="K303" s="20"/>
      <c r="L303" s="20"/>
      <c r="M303" s="20"/>
      <c r="N303" s="20"/>
      <c r="O303" s="20"/>
      <c r="P303" s="20"/>
      <c r="Q303" s="20"/>
      <c r="R303" s="20"/>
      <c r="S303" s="20"/>
      <c r="T303" s="3">
        <v>223525</v>
      </c>
      <c r="U303" s="3">
        <v>231141</v>
      </c>
      <c r="V303" s="3">
        <v>233847</v>
      </c>
      <c r="W303" s="3">
        <v>240179</v>
      </c>
      <c r="X303" s="2" t="s">
        <v>1273</v>
      </c>
      <c r="Y303" s="2">
        <v>56</v>
      </c>
      <c r="AE303" s="2" t="str">
        <f>LEFT(X303,3)</f>
        <v>ป.2</v>
      </c>
      <c r="AF303" s="2" t="str">
        <f t="shared" si="4"/>
        <v>ทั่วไป</v>
      </c>
      <c r="AG303" s="2" t="str">
        <f>IF(G303="นร.","นร.","ทั่วไป")</f>
        <v>ทั่วไป</v>
      </c>
      <c r="AH303" s="2" t="str">
        <f>IF(J303=2567,"กษ.","ไม่ กษ.")</f>
        <v>ไม่ กษ.</v>
      </c>
      <c r="AI303" s="2" t="str">
        <f>IF(LEFT(H303,9)="พักราชการ","พักราชการ",IF(LEFT(H303,4)="สรก.","สรก.","ปกติ"))</f>
        <v>ปกติ</v>
      </c>
    </row>
    <row r="304" spans="1:35" x14ac:dyDescent="0.35">
      <c r="A304" s="20">
        <v>303</v>
      </c>
      <c r="B304" s="20" t="s">
        <v>24</v>
      </c>
      <c r="C304" s="21" t="s">
        <v>1015</v>
      </c>
      <c r="D304" s="22" t="s">
        <v>1274</v>
      </c>
      <c r="E304" s="23" t="s">
        <v>1275</v>
      </c>
      <c r="F304" s="20" t="s">
        <v>11</v>
      </c>
      <c r="G304" s="20" t="s">
        <v>224</v>
      </c>
      <c r="H304" s="20" t="s">
        <v>23</v>
      </c>
      <c r="I304" s="20"/>
      <c r="J304" s="20">
        <v>2587</v>
      </c>
      <c r="K304" s="20"/>
      <c r="L304" s="20"/>
      <c r="M304" s="20"/>
      <c r="N304" s="20"/>
      <c r="O304" s="20"/>
      <c r="P304" s="20"/>
      <c r="Q304" s="20"/>
      <c r="R304" s="20"/>
      <c r="S304" s="20"/>
      <c r="T304" s="3">
        <v>229115</v>
      </c>
      <c r="U304" s="3">
        <v>236069</v>
      </c>
      <c r="V304" s="3">
        <v>237164</v>
      </c>
      <c r="W304" s="3">
        <v>240391</v>
      </c>
      <c r="X304" s="2" t="s">
        <v>1022</v>
      </c>
      <c r="Y304" s="2">
        <v>40</v>
      </c>
      <c r="AE304" s="2" t="str">
        <f>LEFT(X304,3)</f>
        <v>ป.2</v>
      </c>
      <c r="AF304" s="2" t="str">
        <f t="shared" si="4"/>
        <v>ทั่วไป</v>
      </c>
      <c r="AG304" s="2" t="str">
        <f>IF(G304="นร.","นร.","ทั่วไป")</f>
        <v>ทั่วไป</v>
      </c>
      <c r="AH304" s="2" t="str">
        <f>IF(J304=2567,"กษ.","ไม่ กษ.")</f>
        <v>ไม่ กษ.</v>
      </c>
      <c r="AI304" s="2" t="str">
        <f>IF(LEFT(H304,9)="พักราชการ","พักราชการ",IF(LEFT(H304,4)="สรก.","สรก.","ปกติ"))</f>
        <v>ปกติ</v>
      </c>
    </row>
    <row r="305" spans="1:35" x14ac:dyDescent="0.35">
      <c r="A305" s="20">
        <v>304</v>
      </c>
      <c r="B305" s="20" t="s">
        <v>24</v>
      </c>
      <c r="C305" s="21" t="s">
        <v>1015</v>
      </c>
      <c r="D305" s="22" t="s">
        <v>1276</v>
      </c>
      <c r="E305" s="23" t="s">
        <v>1277</v>
      </c>
      <c r="F305" s="20" t="s">
        <v>19</v>
      </c>
      <c r="G305" s="20" t="s">
        <v>294</v>
      </c>
      <c r="H305" s="20" t="s">
        <v>23</v>
      </c>
      <c r="I305" s="20"/>
      <c r="J305" s="20">
        <v>2577</v>
      </c>
      <c r="K305" s="20"/>
      <c r="L305" s="20"/>
      <c r="M305" s="20"/>
      <c r="N305" s="20"/>
      <c r="O305" s="20"/>
      <c r="P305" s="20"/>
      <c r="Q305" s="20"/>
      <c r="R305" s="20"/>
      <c r="S305" s="20"/>
      <c r="T305" s="3">
        <v>225395</v>
      </c>
      <c r="U305" s="3">
        <v>235157</v>
      </c>
      <c r="V305" s="3">
        <v>235116</v>
      </c>
      <c r="W305" s="3">
        <v>239144</v>
      </c>
      <c r="X305" s="2" t="s">
        <v>1278</v>
      </c>
      <c r="Y305" s="2">
        <v>50</v>
      </c>
      <c r="AE305" s="2" t="str">
        <f>LEFT(X305,3)</f>
        <v>ป.2</v>
      </c>
      <c r="AF305" s="2" t="str">
        <f t="shared" si="4"/>
        <v>ทั่วไป</v>
      </c>
      <c r="AG305" s="2" t="str">
        <f>IF(G305="นร.","นร.","ทั่วไป")</f>
        <v>ทั่วไป</v>
      </c>
      <c r="AH305" s="2" t="str">
        <f>IF(J305=2567,"กษ.","ไม่ กษ.")</f>
        <v>ไม่ กษ.</v>
      </c>
      <c r="AI305" s="2" t="str">
        <f>IF(LEFT(H305,9)="พักราชการ","พักราชการ",IF(LEFT(H305,4)="สรก.","สรก.","ปกติ"))</f>
        <v>ปกติ</v>
      </c>
    </row>
    <row r="306" spans="1:35" x14ac:dyDescent="0.35">
      <c r="A306" s="20">
        <v>305</v>
      </c>
      <c r="B306" s="20" t="s">
        <v>24</v>
      </c>
      <c r="C306" s="21" t="s">
        <v>1015</v>
      </c>
      <c r="D306" s="22" t="s">
        <v>909</v>
      </c>
      <c r="E306" s="23" t="s">
        <v>1279</v>
      </c>
      <c r="F306" s="20" t="s">
        <v>3</v>
      </c>
      <c r="G306" s="20" t="s">
        <v>294</v>
      </c>
      <c r="H306" s="20" t="s">
        <v>23</v>
      </c>
      <c r="I306" s="20"/>
      <c r="J306" s="20">
        <v>2576</v>
      </c>
      <c r="K306" s="20"/>
      <c r="L306" s="20"/>
      <c r="M306" s="20"/>
      <c r="N306" s="20"/>
      <c r="O306" s="20"/>
      <c r="P306" s="20"/>
      <c r="Q306" s="20"/>
      <c r="R306" s="20"/>
      <c r="S306" s="20"/>
      <c r="T306" s="3">
        <v>225004</v>
      </c>
      <c r="U306" s="3">
        <v>232966</v>
      </c>
      <c r="V306" s="3">
        <v>236038</v>
      </c>
      <c r="W306" s="3">
        <v>240605</v>
      </c>
      <c r="X306" s="2" t="s">
        <v>1280</v>
      </c>
      <c r="Y306" s="2">
        <v>51</v>
      </c>
      <c r="AE306" s="2" t="str">
        <f>LEFT(X306,3)</f>
        <v>ป.2</v>
      </c>
      <c r="AF306" s="2" t="str">
        <f t="shared" si="4"/>
        <v>ทั่วไป</v>
      </c>
      <c r="AG306" s="2" t="str">
        <f>IF(G306="นร.","นร.","ทั่วไป")</f>
        <v>ทั่วไป</v>
      </c>
      <c r="AH306" s="2" t="str">
        <f>IF(J306=2567,"กษ.","ไม่ กษ.")</f>
        <v>ไม่ กษ.</v>
      </c>
      <c r="AI306" s="2" t="str">
        <f>IF(LEFT(H306,9)="พักราชการ","พักราชการ",IF(LEFT(H306,4)="สรก.","สรก.","ปกติ"))</f>
        <v>ปกติ</v>
      </c>
    </row>
    <row r="307" spans="1:35" x14ac:dyDescent="0.35">
      <c r="A307" s="20">
        <v>306</v>
      </c>
      <c r="B307" s="20" t="s">
        <v>24</v>
      </c>
      <c r="C307" s="21" t="s">
        <v>1015</v>
      </c>
      <c r="D307" s="22" t="s">
        <v>1281</v>
      </c>
      <c r="E307" s="23" t="s">
        <v>1282</v>
      </c>
      <c r="F307" s="20" t="s">
        <v>11</v>
      </c>
      <c r="G307" s="20" t="s">
        <v>294</v>
      </c>
      <c r="H307" s="20" t="s">
        <v>23</v>
      </c>
      <c r="I307" s="20"/>
      <c r="J307" s="20">
        <v>2573</v>
      </c>
      <c r="K307" s="20"/>
      <c r="L307" s="20"/>
      <c r="M307" s="20"/>
      <c r="N307" s="20"/>
      <c r="O307" s="20"/>
      <c r="P307" s="20"/>
      <c r="Q307" s="20"/>
      <c r="R307" s="20"/>
      <c r="S307" s="20"/>
      <c r="T307" s="3">
        <v>223987</v>
      </c>
      <c r="U307" s="3">
        <v>230590</v>
      </c>
      <c r="V307" s="3">
        <v>232504</v>
      </c>
      <c r="W307" s="3">
        <v>239661</v>
      </c>
      <c r="X307" s="2" t="s">
        <v>1065</v>
      </c>
      <c r="Y307" s="2">
        <v>54</v>
      </c>
      <c r="AE307" s="2" t="str">
        <f>LEFT(X307,3)</f>
        <v>ป.2</v>
      </c>
      <c r="AF307" s="2" t="str">
        <f t="shared" si="4"/>
        <v>ทั่วไป</v>
      </c>
      <c r="AG307" s="2" t="str">
        <f>IF(G307="นร.","นร.","ทั่วไป")</f>
        <v>ทั่วไป</v>
      </c>
      <c r="AH307" s="2" t="str">
        <f>IF(J307=2567,"กษ.","ไม่ กษ.")</f>
        <v>ไม่ กษ.</v>
      </c>
      <c r="AI307" s="2" t="str">
        <f>IF(LEFT(H307,9)="พักราชการ","พักราชการ",IF(LEFT(H307,4)="สรก.","สรก.","ปกติ"))</f>
        <v>ปกติ</v>
      </c>
    </row>
    <row r="308" spans="1:35" x14ac:dyDescent="0.35">
      <c r="A308" s="20">
        <v>307</v>
      </c>
      <c r="B308" s="20" t="s">
        <v>24</v>
      </c>
      <c r="C308" s="21" t="s">
        <v>1015</v>
      </c>
      <c r="D308" s="22" t="s">
        <v>1283</v>
      </c>
      <c r="E308" s="23" t="s">
        <v>1284</v>
      </c>
      <c r="F308" s="20" t="s">
        <v>11</v>
      </c>
      <c r="G308" s="20" t="s">
        <v>294</v>
      </c>
      <c r="H308" s="20" t="s">
        <v>23</v>
      </c>
      <c r="I308" s="20"/>
      <c r="J308" s="20">
        <v>2582</v>
      </c>
      <c r="K308" s="20"/>
      <c r="L308" s="20"/>
      <c r="M308" s="20"/>
      <c r="N308" s="20"/>
      <c r="O308" s="20"/>
      <c r="P308" s="20"/>
      <c r="Q308" s="20"/>
      <c r="R308" s="20"/>
      <c r="S308" s="20"/>
      <c r="T308" s="3">
        <v>227345</v>
      </c>
      <c r="U308" s="3">
        <v>233973</v>
      </c>
      <c r="V308" s="3">
        <v>236941</v>
      </c>
      <c r="W308" s="3">
        <v>240483</v>
      </c>
      <c r="X308" s="2" t="s">
        <v>1060</v>
      </c>
      <c r="Y308" s="2">
        <v>45</v>
      </c>
      <c r="AE308" s="2" t="str">
        <f>LEFT(X308,3)</f>
        <v>ป.2</v>
      </c>
      <c r="AF308" s="2" t="str">
        <f t="shared" si="4"/>
        <v>ทั่วไป</v>
      </c>
      <c r="AG308" s="2" t="str">
        <f>IF(G308="นร.","นร.","ทั่วไป")</f>
        <v>ทั่วไป</v>
      </c>
      <c r="AH308" s="2" t="str">
        <f>IF(J308=2567,"กษ.","ไม่ กษ.")</f>
        <v>ไม่ กษ.</v>
      </c>
      <c r="AI308" s="2" t="str">
        <f>IF(LEFT(H308,9)="พักราชการ","พักราชการ",IF(LEFT(H308,4)="สรก.","สรก.","ปกติ"))</f>
        <v>ปกติ</v>
      </c>
    </row>
    <row r="309" spans="1:35" x14ac:dyDescent="0.35">
      <c r="A309" s="20">
        <v>308</v>
      </c>
      <c r="B309" s="20" t="s">
        <v>24</v>
      </c>
      <c r="C309" s="21" t="s">
        <v>1015</v>
      </c>
      <c r="D309" s="22" t="s">
        <v>1285</v>
      </c>
      <c r="E309" s="23" t="s">
        <v>1286</v>
      </c>
      <c r="F309" s="20" t="s">
        <v>20</v>
      </c>
      <c r="G309" s="20" t="s">
        <v>224</v>
      </c>
      <c r="H309" s="20" t="s">
        <v>23</v>
      </c>
      <c r="I309" s="20"/>
      <c r="J309" s="20">
        <v>2572</v>
      </c>
      <c r="K309" s="20"/>
      <c r="L309" s="20"/>
      <c r="M309" s="20"/>
      <c r="N309" s="20"/>
      <c r="O309" s="20"/>
      <c r="P309" s="20"/>
      <c r="Q309" s="20"/>
      <c r="R309" s="20"/>
      <c r="S309" s="20"/>
      <c r="T309" s="3">
        <v>223588</v>
      </c>
      <c r="U309" s="3">
        <v>230774</v>
      </c>
      <c r="V309" s="3">
        <v>232416</v>
      </c>
      <c r="W309" s="3">
        <v>239356</v>
      </c>
      <c r="X309" s="2" t="s">
        <v>519</v>
      </c>
      <c r="Y309" s="2">
        <v>55</v>
      </c>
      <c r="AE309" s="2" t="str">
        <f>LEFT(X309,3)</f>
        <v>ป.2</v>
      </c>
      <c r="AF309" s="2" t="str">
        <f t="shared" si="4"/>
        <v>ทั่วไป</v>
      </c>
      <c r="AG309" s="2" t="str">
        <f>IF(G309="นร.","นร.","ทั่วไป")</f>
        <v>ทั่วไป</v>
      </c>
      <c r="AH309" s="2" t="str">
        <f>IF(J309=2567,"กษ.","ไม่ กษ.")</f>
        <v>ไม่ กษ.</v>
      </c>
      <c r="AI309" s="2" t="str">
        <f>IF(LEFT(H309,9)="พักราชการ","พักราชการ",IF(LEFT(H309,4)="สรก.","สรก.","ปกติ"))</f>
        <v>ปกติ</v>
      </c>
    </row>
    <row r="310" spans="1:35" x14ac:dyDescent="0.35">
      <c r="A310" s="20">
        <v>309</v>
      </c>
      <c r="B310" s="20" t="s">
        <v>24</v>
      </c>
      <c r="C310" s="21" t="s">
        <v>1015</v>
      </c>
      <c r="D310" s="22" t="s">
        <v>452</v>
      </c>
      <c r="E310" s="23" t="s">
        <v>1287</v>
      </c>
      <c r="F310" s="20" t="s">
        <v>11</v>
      </c>
      <c r="G310" s="20" t="s">
        <v>294</v>
      </c>
      <c r="H310" s="20" t="s">
        <v>23</v>
      </c>
      <c r="I310" s="20"/>
      <c r="J310" s="20">
        <v>2572</v>
      </c>
      <c r="K310" s="20"/>
      <c r="L310" s="20"/>
      <c r="M310" s="20"/>
      <c r="N310" s="20"/>
      <c r="O310" s="20"/>
      <c r="P310" s="20"/>
      <c r="Q310" s="20"/>
      <c r="R310" s="20"/>
      <c r="S310" s="20"/>
      <c r="T310" s="3">
        <v>223641</v>
      </c>
      <c r="U310" s="3">
        <v>231874</v>
      </c>
      <c r="V310" s="3">
        <v>232427</v>
      </c>
      <c r="W310" s="3">
        <v>238475</v>
      </c>
      <c r="X310" s="2" t="s">
        <v>1288</v>
      </c>
      <c r="Y310" s="2">
        <v>55</v>
      </c>
      <c r="AE310" s="2" t="str">
        <f>LEFT(X310,3)</f>
        <v>ป.2</v>
      </c>
      <c r="AF310" s="2" t="str">
        <f t="shared" si="4"/>
        <v>ทั่วไป</v>
      </c>
      <c r="AG310" s="2" t="str">
        <f>IF(G310="นร.","นร.","ทั่วไป")</f>
        <v>ทั่วไป</v>
      </c>
      <c r="AH310" s="2" t="str">
        <f>IF(J310=2567,"กษ.","ไม่ กษ.")</f>
        <v>ไม่ กษ.</v>
      </c>
      <c r="AI310" s="2" t="str">
        <f>IF(LEFT(H310,9)="พักราชการ","พักราชการ",IF(LEFT(H310,4)="สรก.","สรก.","ปกติ"))</f>
        <v>ปกติ</v>
      </c>
    </row>
    <row r="311" spans="1:35" x14ac:dyDescent="0.35">
      <c r="A311" s="20">
        <v>310</v>
      </c>
      <c r="B311" s="20" t="s">
        <v>24</v>
      </c>
      <c r="C311" s="21" t="s">
        <v>1015</v>
      </c>
      <c r="D311" s="22" t="s">
        <v>1289</v>
      </c>
      <c r="E311" s="23" t="s">
        <v>1290</v>
      </c>
      <c r="F311" s="20" t="s">
        <v>11</v>
      </c>
      <c r="G311" s="20" t="s">
        <v>224</v>
      </c>
      <c r="H311" s="20" t="s">
        <v>23</v>
      </c>
      <c r="I311" s="20"/>
      <c r="J311" s="20">
        <v>2587</v>
      </c>
      <c r="K311" s="20"/>
      <c r="L311" s="20"/>
      <c r="M311" s="20"/>
      <c r="N311" s="20"/>
      <c r="O311" s="20"/>
      <c r="P311" s="20"/>
      <c r="Q311" s="20"/>
      <c r="R311" s="20"/>
      <c r="S311" s="20"/>
      <c r="T311" s="3">
        <v>229169</v>
      </c>
      <c r="U311" s="3">
        <v>236986</v>
      </c>
      <c r="V311" s="3">
        <v>237894</v>
      </c>
      <c r="W311" s="3">
        <v>241001</v>
      </c>
      <c r="X311" s="2" t="s">
        <v>1291</v>
      </c>
      <c r="Y311" s="2">
        <v>40</v>
      </c>
      <c r="AE311" s="2" t="str">
        <f>LEFT(X311,3)</f>
        <v>ป.2</v>
      </c>
      <c r="AF311" s="2" t="str">
        <f t="shared" si="4"/>
        <v>ทั่วไป</v>
      </c>
      <c r="AG311" s="2" t="str">
        <f>IF(G311="นร.","นร.","ทั่วไป")</f>
        <v>ทั่วไป</v>
      </c>
      <c r="AH311" s="2" t="str">
        <f>IF(J311=2567,"กษ.","ไม่ กษ.")</f>
        <v>ไม่ กษ.</v>
      </c>
      <c r="AI311" s="2" t="str">
        <f>IF(LEFT(H311,9)="พักราชการ","พักราชการ",IF(LEFT(H311,4)="สรก.","สรก.","ปกติ"))</f>
        <v>ปกติ</v>
      </c>
    </row>
    <row r="312" spans="1:35" x14ac:dyDescent="0.35">
      <c r="A312" s="20">
        <v>311</v>
      </c>
      <c r="B312" s="20" t="s">
        <v>24</v>
      </c>
      <c r="C312" s="21" t="s">
        <v>1015</v>
      </c>
      <c r="D312" s="22" t="s">
        <v>1292</v>
      </c>
      <c r="E312" s="23" t="s">
        <v>1293</v>
      </c>
      <c r="F312" s="20" t="s">
        <v>11</v>
      </c>
      <c r="G312" s="20" t="s">
        <v>294</v>
      </c>
      <c r="H312" s="20" t="s">
        <v>23</v>
      </c>
      <c r="I312" s="20"/>
      <c r="J312" s="20">
        <v>2576</v>
      </c>
      <c r="K312" s="20"/>
      <c r="L312" s="20"/>
      <c r="M312" s="20"/>
      <c r="N312" s="20"/>
      <c r="O312" s="20"/>
      <c r="P312" s="20"/>
      <c r="Q312" s="20"/>
      <c r="R312" s="20"/>
      <c r="S312" s="20"/>
      <c r="T312" s="3">
        <v>225064</v>
      </c>
      <c r="U312" s="3">
        <v>232969</v>
      </c>
      <c r="V312" s="3">
        <v>233847</v>
      </c>
      <c r="W312" s="3">
        <v>240605</v>
      </c>
      <c r="X312" s="2" t="s">
        <v>1022</v>
      </c>
      <c r="Y312" s="2">
        <v>51</v>
      </c>
      <c r="AE312" s="2" t="str">
        <f>LEFT(X312,3)</f>
        <v>ป.2</v>
      </c>
      <c r="AF312" s="2" t="str">
        <f t="shared" si="4"/>
        <v>ทั่วไป</v>
      </c>
      <c r="AG312" s="2" t="str">
        <f>IF(G312="นร.","นร.","ทั่วไป")</f>
        <v>ทั่วไป</v>
      </c>
      <c r="AH312" s="2" t="str">
        <f>IF(J312=2567,"กษ.","ไม่ กษ.")</f>
        <v>ไม่ กษ.</v>
      </c>
      <c r="AI312" s="2" t="str">
        <f>IF(LEFT(H312,9)="พักราชการ","พักราชการ",IF(LEFT(H312,4)="สรก.","สรก.","ปกติ"))</f>
        <v>ปกติ</v>
      </c>
    </row>
    <row r="313" spans="1:35" x14ac:dyDescent="0.35">
      <c r="A313" s="20">
        <v>312</v>
      </c>
      <c r="B313" s="20" t="s">
        <v>24</v>
      </c>
      <c r="C313" s="21" t="s">
        <v>1015</v>
      </c>
      <c r="D313" s="22" t="s">
        <v>1294</v>
      </c>
      <c r="E313" s="23" t="s">
        <v>533</v>
      </c>
      <c r="F313" s="20" t="s">
        <v>3</v>
      </c>
      <c r="G313" s="20" t="s">
        <v>224</v>
      </c>
      <c r="H313" s="20" t="s">
        <v>23</v>
      </c>
      <c r="I313" s="20"/>
      <c r="J313" s="20">
        <v>2591</v>
      </c>
      <c r="K313" s="20"/>
      <c r="L313" s="20"/>
      <c r="M313" s="20"/>
      <c r="N313" s="20"/>
      <c r="O313" s="20"/>
      <c r="P313" s="20"/>
      <c r="Q313" s="20"/>
      <c r="R313" s="20"/>
      <c r="S313" s="20"/>
      <c r="T313" s="3">
        <v>230565</v>
      </c>
      <c r="U313" s="3">
        <v>237701</v>
      </c>
      <c r="V313" s="3">
        <v>237894</v>
      </c>
      <c r="W313" s="3">
        <v>240666</v>
      </c>
      <c r="X313" s="2" t="s">
        <v>1295</v>
      </c>
      <c r="Y313" s="2">
        <v>36</v>
      </c>
      <c r="AE313" s="2" t="str">
        <f>LEFT(X313,3)</f>
        <v>ป.2</v>
      </c>
      <c r="AF313" s="2" t="str">
        <f t="shared" si="4"/>
        <v>ทั่วไป</v>
      </c>
      <c r="AG313" s="2" t="str">
        <f>IF(G313="นร.","นร.","ทั่วไป")</f>
        <v>ทั่วไป</v>
      </c>
      <c r="AH313" s="2" t="str">
        <f>IF(J313=2567,"กษ.","ไม่ กษ.")</f>
        <v>ไม่ กษ.</v>
      </c>
      <c r="AI313" s="2" t="str">
        <f>IF(LEFT(H313,9)="พักราชการ","พักราชการ",IF(LEFT(H313,4)="สรก.","สรก.","ปกติ"))</f>
        <v>ปกติ</v>
      </c>
    </row>
    <row r="314" spans="1:35" x14ac:dyDescent="0.35">
      <c r="A314" s="20">
        <v>313</v>
      </c>
      <c r="B314" s="20" t="s">
        <v>24</v>
      </c>
      <c r="C314" s="21" t="s">
        <v>1015</v>
      </c>
      <c r="D314" s="22" t="s">
        <v>1296</v>
      </c>
      <c r="E314" s="23" t="s">
        <v>1297</v>
      </c>
      <c r="F314" s="20" t="s">
        <v>11</v>
      </c>
      <c r="G314" s="20" t="s">
        <v>294</v>
      </c>
      <c r="H314" s="20" t="s">
        <v>23</v>
      </c>
      <c r="I314" s="20"/>
      <c r="J314" s="20">
        <v>2578</v>
      </c>
      <c r="K314" s="20"/>
      <c r="L314" s="20"/>
      <c r="M314" s="20"/>
      <c r="N314" s="20"/>
      <c r="O314" s="20"/>
      <c r="P314" s="20"/>
      <c r="Q314" s="20"/>
      <c r="R314" s="20"/>
      <c r="S314" s="20"/>
      <c r="T314" s="3">
        <v>225765</v>
      </c>
      <c r="U314" s="3">
        <v>233696</v>
      </c>
      <c r="V314" s="3">
        <v>235306</v>
      </c>
      <c r="W314" s="3">
        <v>241183</v>
      </c>
      <c r="X314" s="2" t="s">
        <v>1278</v>
      </c>
      <c r="Y314" s="2">
        <v>49</v>
      </c>
      <c r="AE314" s="2" t="str">
        <f>LEFT(X314,3)</f>
        <v>ป.2</v>
      </c>
      <c r="AF314" s="2" t="str">
        <f t="shared" si="4"/>
        <v>ทั่วไป</v>
      </c>
      <c r="AG314" s="2" t="str">
        <f>IF(G314="นร.","นร.","ทั่วไป")</f>
        <v>ทั่วไป</v>
      </c>
      <c r="AH314" s="2" t="str">
        <f>IF(J314=2567,"กษ.","ไม่ กษ.")</f>
        <v>ไม่ กษ.</v>
      </c>
      <c r="AI314" s="2" t="str">
        <f>IF(LEFT(H314,9)="พักราชการ","พักราชการ",IF(LEFT(H314,4)="สรก.","สรก.","ปกติ"))</f>
        <v>ปกติ</v>
      </c>
    </row>
    <row r="315" spans="1:35" x14ac:dyDescent="0.35">
      <c r="A315" s="20">
        <v>314</v>
      </c>
      <c r="B315" s="20" t="s">
        <v>24</v>
      </c>
      <c r="C315" s="21" t="s">
        <v>1015</v>
      </c>
      <c r="D315" s="22" t="s">
        <v>316</v>
      </c>
      <c r="E315" s="23" t="s">
        <v>1298</v>
      </c>
      <c r="F315" s="20" t="s">
        <v>11</v>
      </c>
      <c r="G315" s="20" t="s">
        <v>294</v>
      </c>
      <c r="H315" s="20" t="s">
        <v>23</v>
      </c>
      <c r="I315" s="20"/>
      <c r="J315" s="20">
        <v>2586</v>
      </c>
      <c r="K315" s="20"/>
      <c r="L315" s="20"/>
      <c r="M315" s="20"/>
      <c r="N315" s="20"/>
      <c r="O315" s="20"/>
      <c r="P315" s="20"/>
      <c r="Q315" s="20"/>
      <c r="R315" s="20"/>
      <c r="S315" s="20"/>
      <c r="T315" s="3">
        <v>228755</v>
      </c>
      <c r="U315" s="3">
        <v>236436</v>
      </c>
      <c r="V315" s="3">
        <v>238039</v>
      </c>
      <c r="W315" s="3">
        <v>241548</v>
      </c>
      <c r="X315" s="2" t="s">
        <v>1070</v>
      </c>
      <c r="Y315" s="2">
        <v>41</v>
      </c>
      <c r="AE315" s="2" t="str">
        <f>LEFT(X315,3)</f>
        <v>ป.2</v>
      </c>
      <c r="AF315" s="2" t="str">
        <f t="shared" si="4"/>
        <v>ทั่วไป</v>
      </c>
      <c r="AG315" s="2" t="str">
        <f>IF(G315="นร.","นร.","ทั่วไป")</f>
        <v>ทั่วไป</v>
      </c>
      <c r="AH315" s="2" t="str">
        <f>IF(J315=2567,"กษ.","ไม่ กษ.")</f>
        <v>ไม่ กษ.</v>
      </c>
      <c r="AI315" s="2" t="str">
        <f>IF(LEFT(H315,9)="พักราชการ","พักราชการ",IF(LEFT(H315,4)="สรก.","สรก.","ปกติ"))</f>
        <v>ปกติ</v>
      </c>
    </row>
    <row r="316" spans="1:35" x14ac:dyDescent="0.35">
      <c r="A316" s="20">
        <v>315</v>
      </c>
      <c r="B316" s="20" t="s">
        <v>24</v>
      </c>
      <c r="C316" s="21" t="s">
        <v>1015</v>
      </c>
      <c r="D316" s="22" t="s">
        <v>1299</v>
      </c>
      <c r="E316" s="23" t="s">
        <v>1300</v>
      </c>
      <c r="F316" s="20" t="s">
        <v>11</v>
      </c>
      <c r="G316" s="20" t="s">
        <v>224</v>
      </c>
      <c r="H316" s="20" t="s">
        <v>23</v>
      </c>
      <c r="I316" s="20"/>
      <c r="J316" s="20">
        <v>2588</v>
      </c>
      <c r="K316" s="20"/>
      <c r="L316" s="20"/>
      <c r="M316" s="20"/>
      <c r="N316" s="20"/>
      <c r="O316" s="20"/>
      <c r="P316" s="20"/>
      <c r="Q316" s="20"/>
      <c r="R316" s="20"/>
      <c r="S316" s="20"/>
      <c r="T316" s="3">
        <v>229605</v>
      </c>
      <c r="U316" s="3">
        <v>236434</v>
      </c>
      <c r="V316" s="3">
        <v>237529</v>
      </c>
      <c r="W316" s="3">
        <v>240391</v>
      </c>
      <c r="X316" s="2" t="s">
        <v>1280</v>
      </c>
      <c r="Y316" s="2">
        <v>39</v>
      </c>
      <c r="AE316" s="2" t="str">
        <f>LEFT(X316,3)</f>
        <v>ป.2</v>
      </c>
      <c r="AF316" s="2" t="str">
        <f t="shared" si="4"/>
        <v>ทั่วไป</v>
      </c>
      <c r="AG316" s="2" t="str">
        <f>IF(G316="นร.","นร.","ทั่วไป")</f>
        <v>ทั่วไป</v>
      </c>
      <c r="AH316" s="2" t="str">
        <f>IF(J316=2567,"กษ.","ไม่ กษ.")</f>
        <v>ไม่ กษ.</v>
      </c>
      <c r="AI316" s="2" t="str">
        <f>IF(LEFT(H316,9)="พักราชการ","พักราชการ",IF(LEFT(H316,4)="สรก.","สรก.","ปกติ"))</f>
        <v>ปกติ</v>
      </c>
    </row>
    <row r="317" spans="1:35" x14ac:dyDescent="0.35">
      <c r="A317" s="20">
        <v>316</v>
      </c>
      <c r="B317" s="20" t="s">
        <v>24</v>
      </c>
      <c r="C317" s="21" t="s">
        <v>1015</v>
      </c>
      <c r="D317" s="22" t="s">
        <v>1301</v>
      </c>
      <c r="E317" s="23" t="s">
        <v>1302</v>
      </c>
      <c r="F317" s="20" t="s">
        <v>11</v>
      </c>
      <c r="G317" s="20" t="s">
        <v>294</v>
      </c>
      <c r="H317" s="20" t="s">
        <v>23</v>
      </c>
      <c r="I317" s="20"/>
      <c r="J317" s="20">
        <v>2570</v>
      </c>
      <c r="K317" s="20"/>
      <c r="L317" s="20"/>
      <c r="M317" s="20"/>
      <c r="N317" s="20"/>
      <c r="O317" s="20"/>
      <c r="P317" s="20"/>
      <c r="Q317" s="20"/>
      <c r="R317" s="20"/>
      <c r="S317" s="20"/>
      <c r="T317" s="3">
        <v>222868</v>
      </c>
      <c r="U317" s="3">
        <v>230774</v>
      </c>
      <c r="V317" s="3">
        <v>232427</v>
      </c>
      <c r="W317" s="3">
        <v>238475</v>
      </c>
      <c r="X317" s="2" t="s">
        <v>1035</v>
      </c>
      <c r="Y317" s="2">
        <v>57</v>
      </c>
      <c r="AE317" s="2" t="str">
        <f>LEFT(X317,3)</f>
        <v>ป.2</v>
      </c>
      <c r="AF317" s="2" t="str">
        <f t="shared" si="4"/>
        <v>ทั่วไป</v>
      </c>
      <c r="AG317" s="2" t="str">
        <f>IF(G317="นร.","นร.","ทั่วไป")</f>
        <v>ทั่วไป</v>
      </c>
      <c r="AH317" s="2" t="str">
        <f>IF(J317=2567,"กษ.","ไม่ กษ.")</f>
        <v>ไม่ กษ.</v>
      </c>
      <c r="AI317" s="2" t="str">
        <f>IF(LEFT(H317,9)="พักราชการ","พักราชการ",IF(LEFT(H317,4)="สรก.","สรก.","ปกติ"))</f>
        <v>ปกติ</v>
      </c>
    </row>
    <row r="318" spans="1:35" x14ac:dyDescent="0.35">
      <c r="A318" s="20">
        <v>317</v>
      </c>
      <c r="B318" s="20" t="s">
        <v>24</v>
      </c>
      <c r="C318" s="21" t="s">
        <v>1015</v>
      </c>
      <c r="D318" s="22" t="s">
        <v>1303</v>
      </c>
      <c r="E318" s="23" t="s">
        <v>1304</v>
      </c>
      <c r="F318" s="20" t="s">
        <v>11</v>
      </c>
      <c r="G318" s="20" t="s">
        <v>294</v>
      </c>
      <c r="H318" s="20" t="s">
        <v>23</v>
      </c>
      <c r="I318" s="20"/>
      <c r="J318" s="20">
        <v>2575</v>
      </c>
      <c r="K318" s="20"/>
      <c r="L318" s="20"/>
      <c r="M318" s="20"/>
      <c r="N318" s="20"/>
      <c r="O318" s="20"/>
      <c r="P318" s="20"/>
      <c r="Q318" s="20"/>
      <c r="R318" s="20"/>
      <c r="S318" s="20"/>
      <c r="T318" s="3">
        <v>224717</v>
      </c>
      <c r="U318" s="3">
        <v>232604</v>
      </c>
      <c r="V318" s="3">
        <v>233538</v>
      </c>
      <c r="W318" s="3">
        <v>238475</v>
      </c>
      <c r="X318" s="2" t="s">
        <v>1065</v>
      </c>
      <c r="Y318" s="2">
        <v>52</v>
      </c>
      <c r="AE318" s="2" t="str">
        <f>LEFT(X318,3)</f>
        <v>ป.2</v>
      </c>
      <c r="AF318" s="2" t="str">
        <f t="shared" si="4"/>
        <v>ทั่วไป</v>
      </c>
      <c r="AG318" s="2" t="str">
        <f>IF(G318="นร.","นร.","ทั่วไป")</f>
        <v>ทั่วไป</v>
      </c>
      <c r="AH318" s="2" t="str">
        <f>IF(J318=2567,"กษ.","ไม่ กษ.")</f>
        <v>ไม่ กษ.</v>
      </c>
      <c r="AI318" s="2" t="str">
        <f>IF(LEFT(H318,9)="พักราชการ","พักราชการ",IF(LEFT(H318,4)="สรก.","สรก.","ปกติ"))</f>
        <v>ปกติ</v>
      </c>
    </row>
    <row r="319" spans="1:35" x14ac:dyDescent="0.35">
      <c r="A319" s="20">
        <v>318</v>
      </c>
      <c r="B319" s="20" t="s">
        <v>24</v>
      </c>
      <c r="C319" s="21" t="s">
        <v>1015</v>
      </c>
      <c r="D319" s="22" t="s">
        <v>1305</v>
      </c>
      <c r="E319" s="23" t="s">
        <v>1306</v>
      </c>
      <c r="F319" s="20" t="s">
        <v>11</v>
      </c>
      <c r="G319" s="20" t="s">
        <v>294</v>
      </c>
      <c r="H319" s="20" t="s">
        <v>23</v>
      </c>
      <c r="I319" s="20"/>
      <c r="J319" s="20">
        <v>2571</v>
      </c>
      <c r="K319" s="20"/>
      <c r="L319" s="20"/>
      <c r="M319" s="20"/>
      <c r="N319" s="20"/>
      <c r="O319" s="20"/>
      <c r="P319" s="20"/>
      <c r="Q319" s="20"/>
      <c r="R319" s="20"/>
      <c r="S319" s="20"/>
      <c r="T319" s="3">
        <v>223415</v>
      </c>
      <c r="U319" s="3">
        <v>230590</v>
      </c>
      <c r="V319" s="3">
        <v>233538</v>
      </c>
      <c r="W319" s="3">
        <v>240605</v>
      </c>
      <c r="X319" s="2" t="s">
        <v>1082</v>
      </c>
      <c r="Y319" s="2">
        <v>56</v>
      </c>
      <c r="AE319" s="2" t="str">
        <f>LEFT(X319,3)</f>
        <v>ป.2</v>
      </c>
      <c r="AF319" s="2" t="str">
        <f t="shared" si="4"/>
        <v>ทั่วไป</v>
      </c>
      <c r="AG319" s="2" t="str">
        <f>IF(G319="นร.","นร.","ทั่วไป")</f>
        <v>ทั่วไป</v>
      </c>
      <c r="AH319" s="2" t="str">
        <f>IF(J319=2567,"กษ.","ไม่ กษ.")</f>
        <v>ไม่ กษ.</v>
      </c>
      <c r="AI319" s="2" t="str">
        <f>IF(LEFT(H319,9)="พักราชการ","พักราชการ",IF(LEFT(H319,4)="สรก.","สรก.","ปกติ"))</f>
        <v>ปกติ</v>
      </c>
    </row>
    <row r="320" spans="1:35" x14ac:dyDescent="0.35">
      <c r="A320" s="20">
        <v>319</v>
      </c>
      <c r="B320" s="20" t="s">
        <v>24</v>
      </c>
      <c r="C320" s="21" t="s">
        <v>1015</v>
      </c>
      <c r="D320" s="22" t="s">
        <v>1307</v>
      </c>
      <c r="E320" s="23" t="s">
        <v>1308</v>
      </c>
      <c r="F320" s="20" t="s">
        <v>16</v>
      </c>
      <c r="G320" s="20" t="s">
        <v>224</v>
      </c>
      <c r="H320" s="20" t="s">
        <v>23</v>
      </c>
      <c r="I320" s="20"/>
      <c r="J320" s="20">
        <v>2590</v>
      </c>
      <c r="K320" s="20"/>
      <c r="L320" s="20"/>
      <c r="M320" s="20"/>
      <c r="N320" s="20"/>
      <c r="O320" s="20"/>
      <c r="P320" s="20"/>
      <c r="Q320" s="20"/>
      <c r="R320" s="20"/>
      <c r="S320" s="20"/>
      <c r="T320" s="3">
        <v>230047</v>
      </c>
      <c r="U320" s="3">
        <v>236993</v>
      </c>
      <c r="V320" s="3">
        <v>237164</v>
      </c>
      <c r="W320" s="3">
        <v>240666</v>
      </c>
      <c r="X320" s="2" t="s">
        <v>1278</v>
      </c>
      <c r="Y320" s="2">
        <v>38</v>
      </c>
      <c r="AE320" s="2" t="str">
        <f>LEFT(X320,3)</f>
        <v>ป.2</v>
      </c>
      <c r="AF320" s="2" t="str">
        <f t="shared" si="4"/>
        <v>ทั่วไป</v>
      </c>
      <c r="AG320" s="2" t="str">
        <f>IF(G320="นร.","นร.","ทั่วไป")</f>
        <v>ทั่วไป</v>
      </c>
      <c r="AH320" s="2" t="str">
        <f>IF(J320=2567,"กษ.","ไม่ กษ.")</f>
        <v>ไม่ กษ.</v>
      </c>
      <c r="AI320" s="2" t="str">
        <f>IF(LEFT(H320,9)="พักราชการ","พักราชการ",IF(LEFT(H320,4)="สรก.","สรก.","ปกติ"))</f>
        <v>ปกติ</v>
      </c>
    </row>
    <row r="321" spans="1:35" x14ac:dyDescent="0.35">
      <c r="A321" s="20">
        <v>320</v>
      </c>
      <c r="B321" s="20" t="s">
        <v>24</v>
      </c>
      <c r="C321" s="21" t="s">
        <v>1015</v>
      </c>
      <c r="D321" s="22" t="s">
        <v>1309</v>
      </c>
      <c r="E321" s="23" t="s">
        <v>1310</v>
      </c>
      <c r="F321" s="20" t="s">
        <v>11</v>
      </c>
      <c r="G321" s="20" t="s">
        <v>224</v>
      </c>
      <c r="H321" s="20" t="s">
        <v>23</v>
      </c>
      <c r="I321" s="20"/>
      <c r="J321" s="20">
        <v>2587</v>
      </c>
      <c r="K321" s="20"/>
      <c r="L321" s="20"/>
      <c r="M321" s="20"/>
      <c r="N321" s="20"/>
      <c r="O321" s="20"/>
      <c r="P321" s="20"/>
      <c r="Q321" s="20"/>
      <c r="R321" s="20"/>
      <c r="S321" s="20"/>
      <c r="T321" s="3">
        <v>229092</v>
      </c>
      <c r="U321" s="3">
        <v>236436</v>
      </c>
      <c r="V321" s="3">
        <v>237164</v>
      </c>
      <c r="W321" s="3">
        <v>240118</v>
      </c>
      <c r="X321" s="2" t="s">
        <v>1311</v>
      </c>
      <c r="Y321" s="2">
        <v>40</v>
      </c>
      <c r="AE321" s="2" t="str">
        <f>LEFT(X321,3)</f>
        <v>ป.2</v>
      </c>
      <c r="AF321" s="2" t="str">
        <f t="shared" si="4"/>
        <v>ทั่วไป</v>
      </c>
      <c r="AG321" s="2" t="str">
        <f>IF(G321="นร.","นร.","ทั่วไป")</f>
        <v>ทั่วไป</v>
      </c>
      <c r="AH321" s="2" t="str">
        <f>IF(J321=2567,"กษ.","ไม่ กษ.")</f>
        <v>ไม่ กษ.</v>
      </c>
      <c r="AI321" s="2" t="str">
        <f>IF(LEFT(H321,9)="พักราชการ","พักราชการ",IF(LEFT(H321,4)="สรก.","สรก.","ปกติ"))</f>
        <v>ปกติ</v>
      </c>
    </row>
    <row r="322" spans="1:35" x14ac:dyDescent="0.35">
      <c r="A322" s="20">
        <v>321</v>
      </c>
      <c r="B322" s="20" t="s">
        <v>24</v>
      </c>
      <c r="C322" s="21" t="s">
        <v>1015</v>
      </c>
      <c r="D322" s="22" t="s">
        <v>328</v>
      </c>
      <c r="E322" s="23" t="s">
        <v>1312</v>
      </c>
      <c r="F322" s="20" t="s">
        <v>11</v>
      </c>
      <c r="G322" s="20" t="s">
        <v>294</v>
      </c>
      <c r="H322" s="20" t="s">
        <v>23</v>
      </c>
      <c r="I322" s="20"/>
      <c r="J322" s="20">
        <v>2570</v>
      </c>
      <c r="K322" s="20"/>
      <c r="L322" s="20"/>
      <c r="M322" s="20"/>
      <c r="N322" s="20"/>
      <c r="O322" s="20"/>
      <c r="P322" s="20"/>
      <c r="Q322" s="20"/>
      <c r="R322" s="20"/>
      <c r="S322" s="20"/>
      <c r="T322" s="3">
        <v>222895</v>
      </c>
      <c r="U322" s="3">
        <v>230590</v>
      </c>
      <c r="V322" s="3">
        <v>233021</v>
      </c>
      <c r="W322" s="3">
        <v>240605</v>
      </c>
      <c r="X322" s="2" t="s">
        <v>1313</v>
      </c>
      <c r="Y322" s="2">
        <v>57</v>
      </c>
      <c r="AE322" s="2" t="str">
        <f>LEFT(X322,3)</f>
        <v>ป.2</v>
      </c>
      <c r="AF322" s="2" t="str">
        <f t="shared" si="4"/>
        <v>ทั่วไป</v>
      </c>
      <c r="AG322" s="2" t="str">
        <f>IF(G322="นร.","นร.","ทั่วไป")</f>
        <v>ทั่วไป</v>
      </c>
      <c r="AH322" s="2" t="str">
        <f>IF(J322=2567,"กษ.","ไม่ กษ.")</f>
        <v>ไม่ กษ.</v>
      </c>
      <c r="AI322" s="2" t="str">
        <f>IF(LEFT(H322,9)="พักราชการ","พักราชการ",IF(LEFT(H322,4)="สรก.","สรก.","ปกติ"))</f>
        <v>ปกติ</v>
      </c>
    </row>
    <row r="323" spans="1:35" x14ac:dyDescent="0.35">
      <c r="A323" s="20">
        <v>322</v>
      </c>
      <c r="B323" s="20" t="s">
        <v>24</v>
      </c>
      <c r="C323" s="21" t="s">
        <v>1015</v>
      </c>
      <c r="D323" s="22" t="s">
        <v>1314</v>
      </c>
      <c r="E323" s="23" t="s">
        <v>1315</v>
      </c>
      <c r="F323" s="20" t="s">
        <v>11</v>
      </c>
      <c r="G323" s="20" t="s">
        <v>224</v>
      </c>
      <c r="H323" s="20" t="s">
        <v>23</v>
      </c>
      <c r="I323" s="20"/>
      <c r="J323" s="20">
        <v>2584</v>
      </c>
      <c r="K323" s="20"/>
      <c r="L323" s="20"/>
      <c r="M323" s="20"/>
      <c r="N323" s="20"/>
      <c r="O323" s="20"/>
      <c r="P323" s="20"/>
      <c r="Q323" s="20"/>
      <c r="R323" s="20"/>
      <c r="S323" s="20"/>
      <c r="T323" s="3">
        <v>228027</v>
      </c>
      <c r="U323" s="3">
        <v>235143</v>
      </c>
      <c r="V323" s="3">
        <v>235703</v>
      </c>
      <c r="W323" s="3">
        <v>239967</v>
      </c>
      <c r="X323" s="2" t="s">
        <v>1106</v>
      </c>
      <c r="Y323" s="2">
        <v>43</v>
      </c>
      <c r="AE323" s="2" t="str">
        <f>LEFT(X323,3)</f>
        <v>ป.2</v>
      </c>
      <c r="AF323" s="2" t="str">
        <f t="shared" ref="AF323:AF386" si="5">IF(AE323&lt;&gt;"น.5","ทั่วไป","นปก.")</f>
        <v>ทั่วไป</v>
      </c>
      <c r="AG323" s="2" t="str">
        <f>IF(G323="นร.","นร.","ทั่วไป")</f>
        <v>ทั่วไป</v>
      </c>
      <c r="AH323" s="2" t="str">
        <f>IF(J323=2567,"กษ.","ไม่ กษ.")</f>
        <v>ไม่ กษ.</v>
      </c>
      <c r="AI323" s="2" t="str">
        <f>IF(LEFT(H323,9)="พักราชการ","พักราชการ",IF(LEFT(H323,4)="สรก.","สรก.","ปกติ"))</f>
        <v>ปกติ</v>
      </c>
    </row>
    <row r="324" spans="1:35" x14ac:dyDescent="0.35">
      <c r="A324" s="20">
        <v>323</v>
      </c>
      <c r="B324" s="20" t="s">
        <v>24</v>
      </c>
      <c r="C324" s="21" t="s">
        <v>1015</v>
      </c>
      <c r="D324" s="22" t="s">
        <v>1316</v>
      </c>
      <c r="E324" s="23" t="s">
        <v>1317</v>
      </c>
      <c r="F324" s="20" t="s">
        <v>11</v>
      </c>
      <c r="G324" s="20" t="s">
        <v>224</v>
      </c>
      <c r="H324" s="20" t="s">
        <v>23</v>
      </c>
      <c r="I324" s="20"/>
      <c r="J324" s="20">
        <v>2590</v>
      </c>
      <c r="K324" s="20"/>
      <c r="L324" s="20"/>
      <c r="M324" s="20"/>
      <c r="N324" s="20"/>
      <c r="O324" s="20"/>
      <c r="P324" s="20"/>
      <c r="Q324" s="20"/>
      <c r="R324" s="20"/>
      <c r="S324" s="20"/>
      <c r="T324" s="3">
        <v>230098</v>
      </c>
      <c r="U324" s="3">
        <v>236993</v>
      </c>
      <c r="V324" s="3">
        <v>237164</v>
      </c>
      <c r="W324" s="3">
        <v>240848</v>
      </c>
      <c r="X324" s="2" t="s">
        <v>1318</v>
      </c>
      <c r="Y324" s="2">
        <v>38</v>
      </c>
      <c r="AE324" s="2" t="str">
        <f>LEFT(X324,3)</f>
        <v>ป.2</v>
      </c>
      <c r="AF324" s="2" t="str">
        <f t="shared" si="5"/>
        <v>ทั่วไป</v>
      </c>
      <c r="AG324" s="2" t="str">
        <f>IF(G324="นร.","นร.","ทั่วไป")</f>
        <v>ทั่วไป</v>
      </c>
      <c r="AH324" s="2" t="str">
        <f>IF(J324=2567,"กษ.","ไม่ กษ.")</f>
        <v>ไม่ กษ.</v>
      </c>
      <c r="AI324" s="2" t="str">
        <f>IF(LEFT(H324,9)="พักราชการ","พักราชการ",IF(LEFT(H324,4)="สรก.","สรก.","ปกติ"))</f>
        <v>ปกติ</v>
      </c>
    </row>
    <row r="325" spans="1:35" x14ac:dyDescent="0.35">
      <c r="A325" s="20">
        <v>324</v>
      </c>
      <c r="B325" s="20" t="s">
        <v>24</v>
      </c>
      <c r="C325" s="21" t="s">
        <v>1319</v>
      </c>
      <c r="D325" s="22" t="s">
        <v>1320</v>
      </c>
      <c r="E325" s="23" t="s">
        <v>1321</v>
      </c>
      <c r="F325" s="20" t="s">
        <v>3</v>
      </c>
      <c r="G325" s="20" t="s">
        <v>18</v>
      </c>
      <c r="H325" s="20" t="s">
        <v>23</v>
      </c>
      <c r="I325" s="20"/>
      <c r="J325" s="20">
        <v>2591</v>
      </c>
      <c r="K325" s="20"/>
      <c r="L325" s="20"/>
      <c r="M325" s="20"/>
      <c r="N325" s="20"/>
      <c r="O325" s="20"/>
      <c r="P325" s="20"/>
      <c r="Q325" s="20"/>
      <c r="R325" s="20"/>
      <c r="S325" s="20"/>
      <c r="T325" s="3">
        <v>230489</v>
      </c>
      <c r="U325" s="2" t="s">
        <v>101</v>
      </c>
      <c r="V325" s="3">
        <v>237264</v>
      </c>
      <c r="W325" s="3">
        <v>242189</v>
      </c>
      <c r="X325" s="2" t="s">
        <v>1322</v>
      </c>
      <c r="Y325" s="2">
        <v>36</v>
      </c>
      <c r="AE325" s="2" t="str">
        <f>LEFT(X325,3)</f>
        <v>ป.2</v>
      </c>
      <c r="AF325" s="2" t="str">
        <f t="shared" si="5"/>
        <v>ทั่วไป</v>
      </c>
      <c r="AG325" s="2" t="str">
        <f>IF(G325="นร.","นร.","ทั่วไป")</f>
        <v>ทั่วไป</v>
      </c>
      <c r="AH325" s="2" t="str">
        <f>IF(J325=2567,"กษ.","ไม่ กษ.")</f>
        <v>ไม่ กษ.</v>
      </c>
      <c r="AI325" s="2" t="str">
        <f>IF(LEFT(H325,9)="พักราชการ","พักราชการ",IF(LEFT(H325,4)="สรก.","สรก.","ปกติ"))</f>
        <v>ปกติ</v>
      </c>
    </row>
    <row r="326" spans="1:35" x14ac:dyDescent="0.35">
      <c r="A326" s="20">
        <v>325</v>
      </c>
      <c r="B326" s="20" t="s">
        <v>24</v>
      </c>
      <c r="C326" s="21" t="s">
        <v>1015</v>
      </c>
      <c r="D326" s="22" t="s">
        <v>1323</v>
      </c>
      <c r="E326" s="23" t="s">
        <v>1324</v>
      </c>
      <c r="F326" s="20" t="s">
        <v>11</v>
      </c>
      <c r="G326" s="20" t="s">
        <v>224</v>
      </c>
      <c r="H326" s="20" t="s">
        <v>23</v>
      </c>
      <c r="I326" s="20"/>
      <c r="J326" s="20">
        <v>2584</v>
      </c>
      <c r="K326" s="20"/>
      <c r="L326" s="20"/>
      <c r="M326" s="20"/>
      <c r="N326" s="20"/>
      <c r="O326" s="20"/>
      <c r="P326" s="20"/>
      <c r="Q326" s="20"/>
      <c r="R326" s="20"/>
      <c r="S326" s="20"/>
      <c r="T326" s="3">
        <v>227974</v>
      </c>
      <c r="U326" s="3">
        <v>235341</v>
      </c>
      <c r="V326" s="3">
        <v>236068</v>
      </c>
      <c r="W326" s="3">
        <v>240605</v>
      </c>
      <c r="X326" s="2" t="s">
        <v>1022</v>
      </c>
      <c r="Y326" s="2">
        <v>43</v>
      </c>
      <c r="AE326" s="2" t="str">
        <f>LEFT(X326,3)</f>
        <v>ป.2</v>
      </c>
      <c r="AF326" s="2" t="str">
        <f t="shared" si="5"/>
        <v>ทั่วไป</v>
      </c>
      <c r="AG326" s="2" t="str">
        <f>IF(G326="นร.","นร.","ทั่วไป")</f>
        <v>ทั่วไป</v>
      </c>
      <c r="AH326" s="2" t="str">
        <f>IF(J326=2567,"กษ.","ไม่ กษ.")</f>
        <v>ไม่ กษ.</v>
      </c>
      <c r="AI326" s="2" t="str">
        <f>IF(LEFT(H326,9)="พักราชการ","พักราชการ",IF(LEFT(H326,4)="สรก.","สรก.","ปกติ"))</f>
        <v>ปกติ</v>
      </c>
    </row>
    <row r="327" spans="1:35" x14ac:dyDescent="0.35">
      <c r="A327" s="20">
        <v>326</v>
      </c>
      <c r="B327" s="20" t="s">
        <v>24</v>
      </c>
      <c r="C327" s="21" t="s">
        <v>1015</v>
      </c>
      <c r="D327" s="22" t="s">
        <v>963</v>
      </c>
      <c r="E327" s="23" t="s">
        <v>1325</v>
      </c>
      <c r="F327" s="20" t="s">
        <v>11</v>
      </c>
      <c r="G327" s="20" t="s">
        <v>294</v>
      </c>
      <c r="H327" s="20" t="s">
        <v>23</v>
      </c>
      <c r="I327" s="20"/>
      <c r="J327" s="20">
        <v>2573</v>
      </c>
      <c r="K327" s="20"/>
      <c r="L327" s="20"/>
      <c r="M327" s="20"/>
      <c r="N327" s="20"/>
      <c r="O327" s="20"/>
      <c r="P327" s="20"/>
      <c r="Q327" s="20"/>
      <c r="R327" s="20"/>
      <c r="S327" s="20"/>
      <c r="T327" s="3">
        <v>223811</v>
      </c>
      <c r="U327" s="3">
        <v>231509</v>
      </c>
      <c r="V327" s="3">
        <v>232427</v>
      </c>
      <c r="W327" s="3">
        <v>237257</v>
      </c>
      <c r="X327" s="2" t="s">
        <v>1326</v>
      </c>
      <c r="Y327" s="2">
        <v>55</v>
      </c>
      <c r="AE327" s="2" t="str">
        <f>LEFT(X327,3)</f>
        <v>ป.2</v>
      </c>
      <c r="AF327" s="2" t="str">
        <f t="shared" si="5"/>
        <v>ทั่วไป</v>
      </c>
      <c r="AG327" s="2" t="str">
        <f>IF(G327="นร.","นร.","ทั่วไป")</f>
        <v>ทั่วไป</v>
      </c>
      <c r="AH327" s="2" t="str">
        <f>IF(J327=2567,"กษ.","ไม่ กษ.")</f>
        <v>ไม่ กษ.</v>
      </c>
      <c r="AI327" s="2" t="str">
        <f>IF(LEFT(H327,9)="พักราชการ","พักราชการ",IF(LEFT(H327,4)="สรก.","สรก.","ปกติ"))</f>
        <v>ปกติ</v>
      </c>
    </row>
    <row r="328" spans="1:35" x14ac:dyDescent="0.35">
      <c r="A328" s="20">
        <v>327</v>
      </c>
      <c r="B328" s="20" t="s">
        <v>24</v>
      </c>
      <c r="C328" s="21" t="s">
        <v>1015</v>
      </c>
      <c r="D328" s="22" t="s">
        <v>1327</v>
      </c>
      <c r="E328" s="23" t="s">
        <v>1328</v>
      </c>
      <c r="F328" s="20" t="s">
        <v>0</v>
      </c>
      <c r="G328" s="20" t="s">
        <v>294</v>
      </c>
      <c r="H328" s="20" t="s">
        <v>23</v>
      </c>
      <c r="I328" s="20"/>
      <c r="J328" s="20">
        <v>2580</v>
      </c>
      <c r="K328" s="20"/>
      <c r="L328" s="20"/>
      <c r="M328" s="20"/>
      <c r="N328" s="20"/>
      <c r="O328" s="20"/>
      <c r="P328" s="20"/>
      <c r="Q328" s="20"/>
      <c r="R328" s="20"/>
      <c r="S328" s="20"/>
      <c r="T328" s="3">
        <v>226454</v>
      </c>
      <c r="U328" s="3">
        <v>234427</v>
      </c>
      <c r="V328" s="3">
        <v>236004</v>
      </c>
      <c r="W328" s="3">
        <v>241093</v>
      </c>
      <c r="X328" s="2" t="s">
        <v>1280</v>
      </c>
      <c r="Y328" s="2">
        <v>47</v>
      </c>
      <c r="AE328" s="2" t="str">
        <f>LEFT(X328,3)</f>
        <v>ป.2</v>
      </c>
      <c r="AF328" s="2" t="str">
        <f t="shared" si="5"/>
        <v>ทั่วไป</v>
      </c>
      <c r="AG328" s="2" t="str">
        <f>IF(G328="นร.","นร.","ทั่วไป")</f>
        <v>ทั่วไป</v>
      </c>
      <c r="AH328" s="2" t="str">
        <f>IF(J328=2567,"กษ.","ไม่ กษ.")</f>
        <v>ไม่ กษ.</v>
      </c>
      <c r="AI328" s="2" t="str">
        <f>IF(LEFT(H328,9)="พักราชการ","พักราชการ",IF(LEFT(H328,4)="สรก.","สรก.","ปกติ"))</f>
        <v>ปกติ</v>
      </c>
    </row>
    <row r="329" spans="1:35" x14ac:dyDescent="0.35">
      <c r="A329" s="20">
        <v>328</v>
      </c>
      <c r="B329" s="20" t="s">
        <v>24</v>
      </c>
      <c r="C329" s="21" t="s">
        <v>1015</v>
      </c>
      <c r="D329" s="22" t="s">
        <v>1329</v>
      </c>
      <c r="E329" s="23" t="s">
        <v>1330</v>
      </c>
      <c r="F329" s="20" t="s">
        <v>11</v>
      </c>
      <c r="G329" s="20" t="s">
        <v>294</v>
      </c>
      <c r="H329" s="20" t="s">
        <v>23</v>
      </c>
      <c r="I329" s="20"/>
      <c r="J329" s="20">
        <v>2578</v>
      </c>
      <c r="K329" s="20"/>
      <c r="L329" s="20"/>
      <c r="M329" s="20"/>
      <c r="N329" s="20"/>
      <c r="O329" s="20"/>
      <c r="P329" s="20"/>
      <c r="Q329" s="20"/>
      <c r="R329" s="20"/>
      <c r="S329" s="20"/>
      <c r="T329" s="3">
        <v>225894</v>
      </c>
      <c r="U329" s="3">
        <v>233700</v>
      </c>
      <c r="V329" s="3">
        <v>234584</v>
      </c>
      <c r="W329" s="3">
        <v>240422</v>
      </c>
      <c r="X329" s="2" t="s">
        <v>1331</v>
      </c>
      <c r="Y329" s="2">
        <v>49</v>
      </c>
      <c r="AE329" s="2" t="str">
        <f>LEFT(X329,3)</f>
        <v>ป.2</v>
      </c>
      <c r="AF329" s="2" t="str">
        <f t="shared" si="5"/>
        <v>ทั่วไป</v>
      </c>
      <c r="AG329" s="2" t="str">
        <f>IF(G329="นร.","นร.","ทั่วไป")</f>
        <v>ทั่วไป</v>
      </c>
      <c r="AH329" s="2" t="str">
        <f>IF(J329=2567,"กษ.","ไม่ กษ.")</f>
        <v>ไม่ กษ.</v>
      </c>
      <c r="AI329" s="2" t="str">
        <f>IF(LEFT(H329,9)="พักราชการ","พักราชการ",IF(LEFT(H329,4)="สรก.","สรก.","ปกติ"))</f>
        <v>ปกติ</v>
      </c>
    </row>
    <row r="330" spans="1:35" x14ac:dyDescent="0.35">
      <c r="A330" s="20">
        <v>329</v>
      </c>
      <c r="B330" s="20" t="s">
        <v>24</v>
      </c>
      <c r="C330" s="21" t="s">
        <v>1015</v>
      </c>
      <c r="D330" s="22" t="s">
        <v>1332</v>
      </c>
      <c r="E330" s="23" t="s">
        <v>1333</v>
      </c>
      <c r="F330" s="20" t="s">
        <v>16</v>
      </c>
      <c r="G330" s="20" t="s">
        <v>224</v>
      </c>
      <c r="H330" s="20" t="s">
        <v>23</v>
      </c>
      <c r="I330" s="20"/>
      <c r="J330" s="20">
        <v>2584</v>
      </c>
      <c r="K330" s="20"/>
      <c r="L330" s="20"/>
      <c r="M330" s="20"/>
      <c r="N330" s="20"/>
      <c r="O330" s="20"/>
      <c r="P330" s="20"/>
      <c r="Q330" s="20"/>
      <c r="R330" s="20"/>
      <c r="S330" s="20"/>
      <c r="T330" s="3">
        <v>228133</v>
      </c>
      <c r="U330" s="3">
        <v>236255</v>
      </c>
      <c r="V330" s="3">
        <v>237164</v>
      </c>
      <c r="W330" s="3">
        <v>240483</v>
      </c>
      <c r="X330" s="2" t="s">
        <v>1022</v>
      </c>
      <c r="Y330" s="2">
        <v>43</v>
      </c>
      <c r="AE330" s="2" t="str">
        <f>LEFT(X330,3)</f>
        <v>ป.2</v>
      </c>
      <c r="AF330" s="2" t="str">
        <f t="shared" si="5"/>
        <v>ทั่วไป</v>
      </c>
      <c r="AG330" s="2" t="str">
        <f>IF(G330="นร.","นร.","ทั่วไป")</f>
        <v>ทั่วไป</v>
      </c>
      <c r="AH330" s="2" t="str">
        <f>IF(J330=2567,"กษ.","ไม่ กษ.")</f>
        <v>ไม่ กษ.</v>
      </c>
      <c r="AI330" s="2" t="str">
        <f>IF(LEFT(H330,9)="พักราชการ","พักราชการ",IF(LEFT(H330,4)="สรก.","สรก.","ปกติ"))</f>
        <v>ปกติ</v>
      </c>
    </row>
    <row r="331" spans="1:35" x14ac:dyDescent="0.35">
      <c r="A331" s="20">
        <v>330</v>
      </c>
      <c r="B331" s="20" t="s">
        <v>24</v>
      </c>
      <c r="C331" s="21" t="s">
        <v>1015</v>
      </c>
      <c r="D331" s="22" t="s">
        <v>1334</v>
      </c>
      <c r="E331" s="23" t="s">
        <v>1335</v>
      </c>
      <c r="F331" s="20" t="s">
        <v>11</v>
      </c>
      <c r="G331" s="20" t="s">
        <v>224</v>
      </c>
      <c r="H331" s="20" t="s">
        <v>23</v>
      </c>
      <c r="I331" s="20"/>
      <c r="J331" s="20">
        <v>2588</v>
      </c>
      <c r="K331" s="20"/>
      <c r="L331" s="20"/>
      <c r="M331" s="20"/>
      <c r="N331" s="20"/>
      <c r="O331" s="20"/>
      <c r="P331" s="20"/>
      <c r="Q331" s="20"/>
      <c r="R331" s="20"/>
      <c r="S331" s="20"/>
      <c r="T331" s="3">
        <v>229301</v>
      </c>
      <c r="U331" s="3">
        <v>236986</v>
      </c>
      <c r="V331" s="3">
        <v>237530</v>
      </c>
      <c r="W331" s="3">
        <v>241944</v>
      </c>
      <c r="X331" s="2" t="s">
        <v>1042</v>
      </c>
      <c r="Y331" s="2">
        <v>40</v>
      </c>
      <c r="AE331" s="2" t="str">
        <f>LEFT(X331,3)</f>
        <v>ป.2</v>
      </c>
      <c r="AF331" s="2" t="str">
        <f t="shared" si="5"/>
        <v>ทั่วไป</v>
      </c>
      <c r="AG331" s="2" t="str">
        <f>IF(G331="นร.","นร.","ทั่วไป")</f>
        <v>ทั่วไป</v>
      </c>
      <c r="AH331" s="2" t="str">
        <f>IF(J331=2567,"กษ.","ไม่ กษ.")</f>
        <v>ไม่ กษ.</v>
      </c>
      <c r="AI331" s="2" t="str">
        <f>IF(LEFT(H331,9)="พักราชการ","พักราชการ",IF(LEFT(H331,4)="สรก.","สรก.","ปกติ"))</f>
        <v>ปกติ</v>
      </c>
    </row>
    <row r="332" spans="1:35" x14ac:dyDescent="0.35">
      <c r="A332" s="20">
        <v>331</v>
      </c>
      <c r="B332" s="20" t="s">
        <v>24</v>
      </c>
      <c r="C332" s="21" t="s">
        <v>1015</v>
      </c>
      <c r="D332" s="22" t="s">
        <v>1336</v>
      </c>
      <c r="E332" s="23" t="s">
        <v>1337</v>
      </c>
      <c r="F332" s="20" t="s">
        <v>20</v>
      </c>
      <c r="G332" s="20" t="s">
        <v>294</v>
      </c>
      <c r="H332" s="20" t="s">
        <v>23</v>
      </c>
      <c r="I332" s="20"/>
      <c r="J332" s="20">
        <v>2572</v>
      </c>
      <c r="K332" s="20"/>
      <c r="L332" s="20"/>
      <c r="M332" s="20"/>
      <c r="N332" s="20"/>
      <c r="O332" s="20"/>
      <c r="P332" s="20"/>
      <c r="Q332" s="20"/>
      <c r="R332" s="20"/>
      <c r="S332" s="20"/>
      <c r="T332" s="3">
        <v>223622</v>
      </c>
      <c r="U332" s="3">
        <v>231509</v>
      </c>
      <c r="V332" s="3">
        <v>234268</v>
      </c>
      <c r="W332" s="3">
        <v>240301</v>
      </c>
      <c r="X332" s="2" t="s">
        <v>1273</v>
      </c>
      <c r="Y332" s="2">
        <v>55</v>
      </c>
      <c r="AE332" s="2" t="str">
        <f>LEFT(X332,3)</f>
        <v>ป.2</v>
      </c>
      <c r="AF332" s="2" t="str">
        <f t="shared" si="5"/>
        <v>ทั่วไป</v>
      </c>
      <c r="AG332" s="2" t="str">
        <f>IF(G332="นร.","นร.","ทั่วไป")</f>
        <v>ทั่วไป</v>
      </c>
      <c r="AH332" s="2" t="str">
        <f>IF(J332=2567,"กษ.","ไม่ กษ.")</f>
        <v>ไม่ กษ.</v>
      </c>
      <c r="AI332" s="2" t="str">
        <f>IF(LEFT(H332,9)="พักราชการ","พักราชการ",IF(LEFT(H332,4)="สรก.","สรก.","ปกติ"))</f>
        <v>ปกติ</v>
      </c>
    </row>
    <row r="333" spans="1:35" x14ac:dyDescent="0.35">
      <c r="A333" s="20">
        <v>332</v>
      </c>
      <c r="B333" s="20" t="s">
        <v>24</v>
      </c>
      <c r="C333" s="21" t="s">
        <v>1015</v>
      </c>
      <c r="D333" s="22" t="s">
        <v>351</v>
      </c>
      <c r="E333" s="23" t="s">
        <v>1338</v>
      </c>
      <c r="F333" s="20" t="s">
        <v>11</v>
      </c>
      <c r="G333" s="20" t="s">
        <v>224</v>
      </c>
      <c r="H333" s="20" t="s">
        <v>23</v>
      </c>
      <c r="I333" s="20"/>
      <c r="J333" s="20">
        <v>2584</v>
      </c>
      <c r="K333" s="20"/>
      <c r="L333" s="20"/>
      <c r="M333" s="20"/>
      <c r="N333" s="20"/>
      <c r="O333" s="20"/>
      <c r="P333" s="20"/>
      <c r="Q333" s="20"/>
      <c r="R333" s="20"/>
      <c r="S333" s="20"/>
      <c r="T333" s="3">
        <v>227915</v>
      </c>
      <c r="U333" s="3">
        <v>235888</v>
      </c>
      <c r="V333" s="3">
        <v>237164</v>
      </c>
      <c r="W333" s="3">
        <v>240026</v>
      </c>
      <c r="X333" s="2" t="s">
        <v>1318</v>
      </c>
      <c r="Y333" s="2">
        <v>43</v>
      </c>
      <c r="AE333" s="2" t="str">
        <f>LEFT(X333,3)</f>
        <v>ป.2</v>
      </c>
      <c r="AF333" s="2" t="str">
        <f t="shared" si="5"/>
        <v>ทั่วไป</v>
      </c>
      <c r="AG333" s="2" t="str">
        <f>IF(G333="นร.","นร.","ทั่วไป")</f>
        <v>ทั่วไป</v>
      </c>
      <c r="AH333" s="2" t="str">
        <f>IF(J333=2567,"กษ.","ไม่ กษ.")</f>
        <v>ไม่ กษ.</v>
      </c>
      <c r="AI333" s="2" t="str">
        <f>IF(LEFT(H333,9)="พักราชการ","พักราชการ",IF(LEFT(H333,4)="สรก.","สรก.","ปกติ"))</f>
        <v>ปกติ</v>
      </c>
    </row>
    <row r="334" spans="1:35" x14ac:dyDescent="0.35">
      <c r="A334" s="20">
        <v>333</v>
      </c>
      <c r="B334" s="20" t="s">
        <v>24</v>
      </c>
      <c r="C334" s="21" t="s">
        <v>1015</v>
      </c>
      <c r="D334" s="22" t="s">
        <v>1339</v>
      </c>
      <c r="E334" s="23" t="s">
        <v>1340</v>
      </c>
      <c r="F334" s="20" t="s">
        <v>16</v>
      </c>
      <c r="G334" s="20" t="s">
        <v>224</v>
      </c>
      <c r="H334" s="20" t="s">
        <v>23</v>
      </c>
      <c r="I334" s="20"/>
      <c r="J334" s="20">
        <v>2591</v>
      </c>
      <c r="K334" s="20"/>
      <c r="L334" s="20"/>
      <c r="M334" s="20"/>
      <c r="N334" s="20"/>
      <c r="O334" s="20"/>
      <c r="P334" s="20"/>
      <c r="Q334" s="20"/>
      <c r="R334" s="20"/>
      <c r="S334" s="20"/>
      <c r="T334" s="3">
        <v>230411</v>
      </c>
      <c r="U334" s="3">
        <v>237267</v>
      </c>
      <c r="V334" s="3">
        <v>237529</v>
      </c>
      <c r="W334" s="3">
        <v>240697</v>
      </c>
      <c r="X334" s="2" t="s">
        <v>1295</v>
      </c>
      <c r="Y334" s="2">
        <v>37</v>
      </c>
      <c r="AE334" s="2" t="str">
        <f>LEFT(X334,3)</f>
        <v>ป.2</v>
      </c>
      <c r="AF334" s="2" t="str">
        <f t="shared" si="5"/>
        <v>ทั่วไป</v>
      </c>
      <c r="AG334" s="2" t="str">
        <f>IF(G334="นร.","นร.","ทั่วไป")</f>
        <v>ทั่วไป</v>
      </c>
      <c r="AH334" s="2" t="str">
        <f>IF(J334=2567,"กษ.","ไม่ กษ.")</f>
        <v>ไม่ กษ.</v>
      </c>
      <c r="AI334" s="2" t="str">
        <f>IF(LEFT(H334,9)="พักราชการ","พักราชการ",IF(LEFT(H334,4)="สรก.","สรก.","ปกติ"))</f>
        <v>ปกติ</v>
      </c>
    </row>
    <row r="335" spans="1:35" x14ac:dyDescent="0.35">
      <c r="A335" s="20">
        <v>334</v>
      </c>
      <c r="B335" s="20" t="s">
        <v>24</v>
      </c>
      <c r="C335" s="21" t="s">
        <v>1015</v>
      </c>
      <c r="D335" s="22" t="s">
        <v>1341</v>
      </c>
      <c r="E335" s="23" t="s">
        <v>1342</v>
      </c>
      <c r="F335" s="20" t="s">
        <v>11</v>
      </c>
      <c r="G335" s="20" t="s">
        <v>294</v>
      </c>
      <c r="H335" s="20" t="s">
        <v>23</v>
      </c>
      <c r="I335" s="20"/>
      <c r="J335" s="20">
        <v>2575</v>
      </c>
      <c r="K335" s="20"/>
      <c r="L335" s="20"/>
      <c r="M335" s="20"/>
      <c r="N335" s="20"/>
      <c r="O335" s="20"/>
      <c r="P335" s="20"/>
      <c r="Q335" s="20"/>
      <c r="R335" s="20"/>
      <c r="S335" s="20"/>
      <c r="T335" s="3">
        <v>224896</v>
      </c>
      <c r="U335" s="3">
        <v>232417</v>
      </c>
      <c r="V335" s="3">
        <v>233907</v>
      </c>
      <c r="W335" s="3">
        <v>240970</v>
      </c>
      <c r="X335" s="2" t="s">
        <v>1331</v>
      </c>
      <c r="Y335" s="2">
        <v>52</v>
      </c>
      <c r="AE335" s="2" t="str">
        <f>LEFT(X335,3)</f>
        <v>ป.2</v>
      </c>
      <c r="AF335" s="2" t="str">
        <f t="shared" si="5"/>
        <v>ทั่วไป</v>
      </c>
      <c r="AG335" s="2" t="str">
        <f>IF(G335="นร.","นร.","ทั่วไป")</f>
        <v>ทั่วไป</v>
      </c>
      <c r="AH335" s="2" t="str">
        <f>IF(J335=2567,"กษ.","ไม่ กษ.")</f>
        <v>ไม่ กษ.</v>
      </c>
      <c r="AI335" s="2" t="str">
        <f>IF(LEFT(H335,9)="พักราชการ","พักราชการ",IF(LEFT(H335,4)="สรก.","สรก.","ปกติ"))</f>
        <v>ปกติ</v>
      </c>
    </row>
    <row r="336" spans="1:35" x14ac:dyDescent="0.35">
      <c r="A336" s="20">
        <v>335</v>
      </c>
      <c r="B336" s="20" t="s">
        <v>24</v>
      </c>
      <c r="C336" s="21" t="s">
        <v>1015</v>
      </c>
      <c r="D336" s="22" t="s">
        <v>1343</v>
      </c>
      <c r="E336" s="23" t="s">
        <v>1344</v>
      </c>
      <c r="F336" s="20" t="s">
        <v>11</v>
      </c>
      <c r="G336" s="20" t="s">
        <v>224</v>
      </c>
      <c r="H336" s="20" t="s">
        <v>23</v>
      </c>
      <c r="I336" s="20"/>
      <c r="J336" s="20">
        <v>2585</v>
      </c>
      <c r="K336" s="20"/>
      <c r="L336" s="20"/>
      <c r="M336" s="20"/>
      <c r="N336" s="20"/>
      <c r="O336" s="20"/>
      <c r="P336" s="20"/>
      <c r="Q336" s="20"/>
      <c r="R336" s="20"/>
      <c r="S336" s="20"/>
      <c r="T336" s="3">
        <v>228408</v>
      </c>
      <c r="U336" s="3">
        <v>236255</v>
      </c>
      <c r="V336" s="3">
        <v>237164</v>
      </c>
      <c r="W336" s="3">
        <v>240087</v>
      </c>
      <c r="X336" s="2" t="s">
        <v>1278</v>
      </c>
      <c r="Y336" s="2">
        <v>42</v>
      </c>
      <c r="AE336" s="2" t="str">
        <f>LEFT(X336,3)</f>
        <v>ป.2</v>
      </c>
      <c r="AF336" s="2" t="str">
        <f t="shared" si="5"/>
        <v>ทั่วไป</v>
      </c>
      <c r="AG336" s="2" t="str">
        <f>IF(G336="นร.","นร.","ทั่วไป")</f>
        <v>ทั่วไป</v>
      </c>
      <c r="AH336" s="2" t="str">
        <f>IF(J336=2567,"กษ.","ไม่ กษ.")</f>
        <v>ไม่ กษ.</v>
      </c>
      <c r="AI336" s="2" t="str">
        <f>IF(LEFT(H336,9)="พักราชการ","พักราชการ",IF(LEFT(H336,4)="สรก.","สรก.","ปกติ"))</f>
        <v>ปกติ</v>
      </c>
    </row>
    <row r="337" spans="1:35" x14ac:dyDescent="0.35">
      <c r="A337" s="20">
        <v>336</v>
      </c>
      <c r="B337" s="20" t="s">
        <v>24</v>
      </c>
      <c r="C337" s="21" t="s">
        <v>1015</v>
      </c>
      <c r="D337" s="22" t="s">
        <v>376</v>
      </c>
      <c r="E337" s="23" t="s">
        <v>1345</v>
      </c>
      <c r="F337" s="20" t="s">
        <v>33</v>
      </c>
      <c r="G337" s="20" t="s">
        <v>224</v>
      </c>
      <c r="H337" s="20" t="s">
        <v>23</v>
      </c>
      <c r="I337" s="20"/>
      <c r="J337" s="20">
        <v>2572</v>
      </c>
      <c r="K337" s="20"/>
      <c r="L337" s="20"/>
      <c r="M337" s="20"/>
      <c r="N337" s="20"/>
      <c r="O337" s="20"/>
      <c r="P337" s="20"/>
      <c r="Q337" s="20"/>
      <c r="R337" s="20"/>
      <c r="S337" s="20"/>
      <c r="T337" s="3">
        <v>223499</v>
      </c>
      <c r="U337" s="3">
        <v>230409</v>
      </c>
      <c r="V337" s="3">
        <v>231685</v>
      </c>
      <c r="W337" s="3">
        <v>236100</v>
      </c>
      <c r="X337" s="2" t="s">
        <v>519</v>
      </c>
      <c r="Y337" s="2">
        <v>56</v>
      </c>
      <c r="AE337" s="2" t="str">
        <f>LEFT(X337,3)</f>
        <v>ป.2</v>
      </c>
      <c r="AF337" s="2" t="str">
        <f t="shared" si="5"/>
        <v>ทั่วไป</v>
      </c>
      <c r="AG337" s="2" t="str">
        <f>IF(G337="นร.","นร.","ทั่วไป")</f>
        <v>ทั่วไป</v>
      </c>
      <c r="AH337" s="2" t="str">
        <f>IF(J337=2567,"กษ.","ไม่ กษ.")</f>
        <v>ไม่ กษ.</v>
      </c>
      <c r="AI337" s="2" t="str">
        <f>IF(LEFT(H337,9)="พักราชการ","พักราชการ",IF(LEFT(H337,4)="สรก.","สรก.","ปกติ"))</f>
        <v>ปกติ</v>
      </c>
    </row>
    <row r="338" spans="1:35" x14ac:dyDescent="0.35">
      <c r="A338" s="20">
        <v>337</v>
      </c>
      <c r="B338" s="20" t="s">
        <v>24</v>
      </c>
      <c r="C338" s="21" t="s">
        <v>1015</v>
      </c>
      <c r="D338" s="22" t="s">
        <v>1346</v>
      </c>
      <c r="E338" s="23" t="s">
        <v>1347</v>
      </c>
      <c r="F338" s="20" t="s">
        <v>11</v>
      </c>
      <c r="G338" s="20" t="s">
        <v>224</v>
      </c>
      <c r="H338" s="20" t="s">
        <v>23</v>
      </c>
      <c r="I338" s="20"/>
      <c r="J338" s="20">
        <v>2584</v>
      </c>
      <c r="K338" s="20"/>
      <c r="L338" s="20"/>
      <c r="M338" s="20"/>
      <c r="N338" s="20"/>
      <c r="O338" s="20"/>
      <c r="P338" s="20"/>
      <c r="Q338" s="20"/>
      <c r="R338" s="20"/>
      <c r="S338" s="20"/>
      <c r="T338" s="3">
        <v>228057</v>
      </c>
      <c r="U338" s="3">
        <v>235890</v>
      </c>
      <c r="V338" s="3">
        <v>236799</v>
      </c>
      <c r="W338" s="3">
        <v>240391</v>
      </c>
      <c r="X338" s="2" t="s">
        <v>1022</v>
      </c>
      <c r="Y338" s="2">
        <v>43</v>
      </c>
      <c r="AE338" s="2" t="str">
        <f>LEFT(X338,3)</f>
        <v>ป.2</v>
      </c>
      <c r="AF338" s="2" t="str">
        <f t="shared" si="5"/>
        <v>ทั่วไป</v>
      </c>
      <c r="AG338" s="2" t="str">
        <f>IF(G338="นร.","นร.","ทั่วไป")</f>
        <v>ทั่วไป</v>
      </c>
      <c r="AH338" s="2" t="str">
        <f>IF(J338=2567,"กษ.","ไม่ กษ.")</f>
        <v>ไม่ กษ.</v>
      </c>
      <c r="AI338" s="2" t="str">
        <f>IF(LEFT(H338,9)="พักราชการ","พักราชการ",IF(LEFT(H338,4)="สรก.","สรก.","ปกติ"))</f>
        <v>ปกติ</v>
      </c>
    </row>
    <row r="339" spans="1:35" x14ac:dyDescent="0.35">
      <c r="A339" s="20">
        <v>338</v>
      </c>
      <c r="B339" s="20" t="s">
        <v>24</v>
      </c>
      <c r="C339" s="21" t="s">
        <v>1015</v>
      </c>
      <c r="D339" s="22" t="s">
        <v>1348</v>
      </c>
      <c r="E339" s="23" t="s">
        <v>1349</v>
      </c>
      <c r="F339" s="20" t="s">
        <v>11</v>
      </c>
      <c r="G339" s="20" t="s">
        <v>224</v>
      </c>
      <c r="H339" s="20" t="s">
        <v>23</v>
      </c>
      <c r="I339" s="20"/>
      <c r="J339" s="20">
        <v>2586</v>
      </c>
      <c r="K339" s="20"/>
      <c r="L339" s="20"/>
      <c r="M339" s="20"/>
      <c r="N339" s="20"/>
      <c r="O339" s="20"/>
      <c r="P339" s="20"/>
      <c r="Q339" s="20"/>
      <c r="R339" s="20"/>
      <c r="S339" s="20"/>
      <c r="T339" s="3">
        <v>228609</v>
      </c>
      <c r="U339" s="3">
        <v>235704</v>
      </c>
      <c r="V339" s="3">
        <v>236433</v>
      </c>
      <c r="W339" s="3">
        <v>240575</v>
      </c>
      <c r="X339" s="2" t="s">
        <v>1322</v>
      </c>
      <c r="Y339" s="2">
        <v>42</v>
      </c>
      <c r="AE339" s="2" t="str">
        <f>LEFT(X339,3)</f>
        <v>ป.2</v>
      </c>
      <c r="AF339" s="2" t="str">
        <f t="shared" si="5"/>
        <v>ทั่วไป</v>
      </c>
      <c r="AG339" s="2" t="str">
        <f>IF(G339="นร.","นร.","ทั่วไป")</f>
        <v>ทั่วไป</v>
      </c>
      <c r="AH339" s="2" t="str">
        <f>IF(J339=2567,"กษ.","ไม่ กษ.")</f>
        <v>ไม่ กษ.</v>
      </c>
      <c r="AI339" s="2" t="str">
        <f>IF(LEFT(H339,9)="พักราชการ","พักราชการ",IF(LEFT(H339,4)="สรก.","สรก.","ปกติ"))</f>
        <v>ปกติ</v>
      </c>
    </row>
    <row r="340" spans="1:35" x14ac:dyDescent="0.35">
      <c r="A340" s="20">
        <v>339</v>
      </c>
      <c r="B340" s="20" t="s">
        <v>24</v>
      </c>
      <c r="C340" s="21" t="s">
        <v>1015</v>
      </c>
      <c r="D340" s="22" t="s">
        <v>136</v>
      </c>
      <c r="E340" s="23" t="s">
        <v>1350</v>
      </c>
      <c r="F340" s="20" t="s">
        <v>11</v>
      </c>
      <c r="G340" s="20" t="s">
        <v>224</v>
      </c>
      <c r="H340" s="20" t="s">
        <v>23</v>
      </c>
      <c r="I340" s="20"/>
      <c r="J340" s="20">
        <v>2585</v>
      </c>
      <c r="K340" s="20"/>
      <c r="L340" s="20"/>
      <c r="M340" s="20"/>
      <c r="N340" s="20"/>
      <c r="O340" s="20"/>
      <c r="P340" s="20"/>
      <c r="Q340" s="20"/>
      <c r="R340" s="20"/>
      <c r="S340" s="20"/>
      <c r="T340" s="3">
        <v>228338</v>
      </c>
      <c r="U340" s="3">
        <v>236071</v>
      </c>
      <c r="V340" s="3">
        <v>236799</v>
      </c>
      <c r="W340" s="3">
        <v>240087</v>
      </c>
      <c r="X340" s="2" t="s">
        <v>1351</v>
      </c>
      <c r="Y340" s="2">
        <v>42</v>
      </c>
      <c r="AE340" s="2" t="str">
        <f>LEFT(X340,3)</f>
        <v>ป.2</v>
      </c>
      <c r="AF340" s="2" t="str">
        <f t="shared" si="5"/>
        <v>ทั่วไป</v>
      </c>
      <c r="AG340" s="2" t="str">
        <f>IF(G340="นร.","นร.","ทั่วไป")</f>
        <v>ทั่วไป</v>
      </c>
      <c r="AH340" s="2" t="str">
        <f>IF(J340=2567,"กษ.","ไม่ กษ.")</f>
        <v>ไม่ กษ.</v>
      </c>
      <c r="AI340" s="2" t="str">
        <f>IF(LEFT(H340,9)="พักราชการ","พักราชการ",IF(LEFT(H340,4)="สรก.","สรก.","ปกติ"))</f>
        <v>ปกติ</v>
      </c>
    </row>
    <row r="341" spans="1:35" x14ac:dyDescent="0.35">
      <c r="A341" s="20">
        <v>340</v>
      </c>
      <c r="B341" s="20" t="s">
        <v>24</v>
      </c>
      <c r="C341" s="21" t="s">
        <v>1015</v>
      </c>
      <c r="D341" s="22" t="s">
        <v>1352</v>
      </c>
      <c r="E341" s="23" t="s">
        <v>1353</v>
      </c>
      <c r="F341" s="20" t="s">
        <v>11</v>
      </c>
      <c r="G341" s="20" t="s">
        <v>224</v>
      </c>
      <c r="H341" s="20" t="s">
        <v>23</v>
      </c>
      <c r="I341" s="20"/>
      <c r="J341" s="20">
        <v>2594</v>
      </c>
      <c r="K341" s="20"/>
      <c r="L341" s="20"/>
      <c r="M341" s="20"/>
      <c r="N341" s="20"/>
      <c r="O341" s="20"/>
      <c r="P341" s="20"/>
      <c r="Q341" s="20"/>
      <c r="R341" s="20"/>
      <c r="S341" s="20"/>
      <c r="T341" s="3">
        <v>231612</v>
      </c>
      <c r="U341" s="3">
        <v>238433</v>
      </c>
      <c r="V341" s="3">
        <v>238626</v>
      </c>
      <c r="W341" s="3">
        <v>241671</v>
      </c>
      <c r="X341" s="2" t="s">
        <v>1322</v>
      </c>
      <c r="Y341" s="2">
        <v>33</v>
      </c>
      <c r="AE341" s="2" t="str">
        <f>LEFT(X341,3)</f>
        <v>ป.2</v>
      </c>
      <c r="AF341" s="2" t="str">
        <f t="shared" si="5"/>
        <v>ทั่วไป</v>
      </c>
      <c r="AG341" s="2" t="str">
        <f>IF(G341="นร.","นร.","ทั่วไป")</f>
        <v>ทั่วไป</v>
      </c>
      <c r="AH341" s="2" t="str">
        <f>IF(J341=2567,"กษ.","ไม่ กษ.")</f>
        <v>ไม่ กษ.</v>
      </c>
      <c r="AI341" s="2" t="str">
        <f>IF(LEFT(H341,9)="พักราชการ","พักราชการ",IF(LEFT(H341,4)="สรก.","สรก.","ปกติ"))</f>
        <v>ปกติ</v>
      </c>
    </row>
    <row r="342" spans="1:35" x14ac:dyDescent="0.35">
      <c r="A342" s="20">
        <v>341</v>
      </c>
      <c r="B342" s="20" t="s">
        <v>24</v>
      </c>
      <c r="C342" s="21" t="s">
        <v>1015</v>
      </c>
      <c r="D342" s="22" t="s">
        <v>1355</v>
      </c>
      <c r="E342" s="23" t="s">
        <v>1356</v>
      </c>
      <c r="F342" s="20" t="s">
        <v>22</v>
      </c>
      <c r="G342" s="20" t="s">
        <v>224</v>
      </c>
      <c r="H342" s="20" t="s">
        <v>23</v>
      </c>
      <c r="I342" s="20"/>
      <c r="J342" s="20">
        <v>2588</v>
      </c>
      <c r="K342" s="20"/>
      <c r="L342" s="20"/>
      <c r="M342" s="20"/>
      <c r="N342" s="20"/>
      <c r="O342" s="20"/>
      <c r="P342" s="20"/>
      <c r="Q342" s="20"/>
      <c r="R342" s="20"/>
      <c r="S342" s="20"/>
      <c r="T342" s="3">
        <v>229343</v>
      </c>
      <c r="U342" s="3">
        <v>236243</v>
      </c>
      <c r="V342" s="3">
        <v>236433</v>
      </c>
      <c r="W342" s="3">
        <v>241183</v>
      </c>
      <c r="X342" s="2" t="s">
        <v>1351</v>
      </c>
      <c r="Y342" s="2">
        <v>40</v>
      </c>
      <c r="AE342" s="2" t="str">
        <f>LEFT(X342,3)</f>
        <v>ป.2</v>
      </c>
      <c r="AF342" s="2" t="str">
        <f t="shared" si="5"/>
        <v>ทั่วไป</v>
      </c>
      <c r="AG342" s="2" t="str">
        <f>IF(G342="นร.","นร.","ทั่วไป")</f>
        <v>ทั่วไป</v>
      </c>
      <c r="AH342" s="2" t="str">
        <f>IF(J342=2567,"กษ.","ไม่ กษ.")</f>
        <v>ไม่ กษ.</v>
      </c>
      <c r="AI342" s="2" t="str">
        <f>IF(LEFT(H342,9)="พักราชการ","พักราชการ",IF(LEFT(H342,4)="สรก.","สรก.","ปกติ"))</f>
        <v>ปกติ</v>
      </c>
    </row>
    <row r="343" spans="1:35" x14ac:dyDescent="0.35">
      <c r="A343" s="20">
        <v>342</v>
      </c>
      <c r="B343" s="20" t="s">
        <v>24</v>
      </c>
      <c r="C343" s="21" t="s">
        <v>1015</v>
      </c>
      <c r="D343" s="22" t="s">
        <v>1357</v>
      </c>
      <c r="E343" s="23" t="s">
        <v>1358</v>
      </c>
      <c r="F343" s="20" t="s">
        <v>19</v>
      </c>
      <c r="G343" s="20" t="s">
        <v>224</v>
      </c>
      <c r="H343" s="20" t="s">
        <v>23</v>
      </c>
      <c r="I343" s="20"/>
      <c r="J343" s="20">
        <v>2583</v>
      </c>
      <c r="K343" s="20"/>
      <c r="L343" s="20"/>
      <c r="M343" s="20"/>
      <c r="N343" s="20"/>
      <c r="O343" s="20"/>
      <c r="P343" s="20"/>
      <c r="Q343" s="20"/>
      <c r="R343" s="20"/>
      <c r="S343" s="20"/>
      <c r="T343" s="3">
        <v>227465</v>
      </c>
      <c r="U343" s="3">
        <v>234973</v>
      </c>
      <c r="V343" s="3">
        <v>236068</v>
      </c>
      <c r="W343" s="3">
        <v>239205</v>
      </c>
      <c r="X343" s="2" t="s">
        <v>1318</v>
      </c>
      <c r="Y343" s="2">
        <v>45</v>
      </c>
      <c r="AE343" s="2" t="str">
        <f>LEFT(X343,3)</f>
        <v>ป.2</v>
      </c>
      <c r="AF343" s="2" t="str">
        <f t="shared" si="5"/>
        <v>ทั่วไป</v>
      </c>
      <c r="AG343" s="2" t="str">
        <f>IF(G343="นร.","นร.","ทั่วไป")</f>
        <v>ทั่วไป</v>
      </c>
      <c r="AH343" s="2" t="str">
        <f>IF(J343=2567,"กษ.","ไม่ กษ.")</f>
        <v>ไม่ กษ.</v>
      </c>
      <c r="AI343" s="2" t="str">
        <f>IF(LEFT(H343,9)="พักราชการ","พักราชการ",IF(LEFT(H343,4)="สรก.","สรก.","ปกติ"))</f>
        <v>ปกติ</v>
      </c>
    </row>
    <row r="344" spans="1:35" x14ac:dyDescent="0.35">
      <c r="A344" s="20">
        <v>343</v>
      </c>
      <c r="B344" s="20" t="s">
        <v>24</v>
      </c>
      <c r="C344" s="21" t="s">
        <v>1015</v>
      </c>
      <c r="D344" s="22" t="s">
        <v>1359</v>
      </c>
      <c r="E344" s="23" t="s">
        <v>1360</v>
      </c>
      <c r="F344" s="20" t="s">
        <v>11</v>
      </c>
      <c r="G344" s="20" t="s">
        <v>294</v>
      </c>
      <c r="H344" s="20" t="s">
        <v>23</v>
      </c>
      <c r="I344" s="20"/>
      <c r="J344" s="20">
        <v>2583</v>
      </c>
      <c r="K344" s="20"/>
      <c r="L344" s="20"/>
      <c r="M344" s="20"/>
      <c r="N344" s="20"/>
      <c r="O344" s="20"/>
      <c r="P344" s="20"/>
      <c r="Q344" s="20"/>
      <c r="R344" s="20"/>
      <c r="S344" s="20"/>
      <c r="T344" s="3">
        <v>227767</v>
      </c>
      <c r="U344" s="3">
        <v>235524</v>
      </c>
      <c r="V344" s="3">
        <v>236419</v>
      </c>
      <c r="W344" s="3">
        <v>240787</v>
      </c>
      <c r="X344" s="2" t="s">
        <v>1361</v>
      </c>
      <c r="Y344" s="2">
        <v>44</v>
      </c>
      <c r="AE344" s="2" t="str">
        <f>LEFT(X344,3)</f>
        <v>ป.2</v>
      </c>
      <c r="AF344" s="2" t="str">
        <f t="shared" si="5"/>
        <v>ทั่วไป</v>
      </c>
      <c r="AG344" s="2" t="str">
        <f>IF(G344="นร.","นร.","ทั่วไป")</f>
        <v>ทั่วไป</v>
      </c>
      <c r="AH344" s="2" t="str">
        <f>IF(J344=2567,"กษ.","ไม่ กษ.")</f>
        <v>ไม่ กษ.</v>
      </c>
      <c r="AI344" s="2" t="str">
        <f>IF(LEFT(H344,9)="พักราชการ","พักราชการ",IF(LEFT(H344,4)="สรก.","สรก.","ปกติ"))</f>
        <v>ปกติ</v>
      </c>
    </row>
    <row r="345" spans="1:35" x14ac:dyDescent="0.35">
      <c r="A345" s="20">
        <v>344</v>
      </c>
      <c r="B345" s="20" t="s">
        <v>24</v>
      </c>
      <c r="C345" s="21" t="s">
        <v>1015</v>
      </c>
      <c r="D345" s="22" t="s">
        <v>223</v>
      </c>
      <c r="E345" s="23" t="s">
        <v>1362</v>
      </c>
      <c r="F345" s="20" t="s">
        <v>11</v>
      </c>
      <c r="G345" s="20" t="s">
        <v>224</v>
      </c>
      <c r="H345" s="20" t="s">
        <v>23</v>
      </c>
      <c r="I345" s="20"/>
      <c r="J345" s="20">
        <v>2585</v>
      </c>
      <c r="K345" s="20"/>
      <c r="L345" s="20"/>
      <c r="M345" s="20"/>
      <c r="N345" s="20"/>
      <c r="O345" s="20"/>
      <c r="P345" s="20"/>
      <c r="Q345" s="20"/>
      <c r="R345" s="20"/>
      <c r="S345" s="20"/>
      <c r="T345" s="3">
        <v>228299</v>
      </c>
      <c r="U345" s="3">
        <v>235339</v>
      </c>
      <c r="V345" s="3">
        <v>236068</v>
      </c>
      <c r="W345" s="3">
        <v>242189</v>
      </c>
      <c r="X345" s="2" t="s">
        <v>1273</v>
      </c>
      <c r="Y345" s="2">
        <v>42</v>
      </c>
      <c r="AE345" s="2" t="str">
        <f>LEFT(X345,3)</f>
        <v>ป.2</v>
      </c>
      <c r="AF345" s="2" t="str">
        <f t="shared" si="5"/>
        <v>ทั่วไป</v>
      </c>
      <c r="AG345" s="2" t="str">
        <f>IF(G345="นร.","นร.","ทั่วไป")</f>
        <v>ทั่วไป</v>
      </c>
      <c r="AH345" s="2" t="str">
        <f>IF(J345=2567,"กษ.","ไม่ กษ.")</f>
        <v>ไม่ กษ.</v>
      </c>
      <c r="AI345" s="2" t="str">
        <f>IF(LEFT(H345,9)="พักราชการ","พักราชการ",IF(LEFT(H345,4)="สรก.","สรก.","ปกติ"))</f>
        <v>ปกติ</v>
      </c>
    </row>
    <row r="346" spans="1:35" x14ac:dyDescent="0.35">
      <c r="A346" s="20">
        <v>345</v>
      </c>
      <c r="B346" s="20" t="s">
        <v>24</v>
      </c>
      <c r="C346" s="21" t="s">
        <v>1015</v>
      </c>
      <c r="D346" s="22" t="s">
        <v>407</v>
      </c>
      <c r="E346" s="23" t="s">
        <v>1363</v>
      </c>
      <c r="F346" s="20" t="s">
        <v>11</v>
      </c>
      <c r="G346" s="20" t="s">
        <v>224</v>
      </c>
      <c r="H346" s="20" t="s">
        <v>23</v>
      </c>
      <c r="I346" s="20"/>
      <c r="J346" s="20">
        <v>2586</v>
      </c>
      <c r="K346" s="20"/>
      <c r="L346" s="20"/>
      <c r="M346" s="20"/>
      <c r="N346" s="20"/>
      <c r="O346" s="20"/>
      <c r="P346" s="20"/>
      <c r="Q346" s="20"/>
      <c r="R346" s="20"/>
      <c r="S346" s="20"/>
      <c r="T346" s="3">
        <v>228662</v>
      </c>
      <c r="U346" s="3">
        <v>236618</v>
      </c>
      <c r="V346" s="3">
        <v>237529</v>
      </c>
      <c r="W346" s="3">
        <v>241001</v>
      </c>
      <c r="X346" s="2" t="s">
        <v>1318</v>
      </c>
      <c r="Y346" s="2">
        <v>41</v>
      </c>
      <c r="AE346" s="2" t="str">
        <f>LEFT(X346,3)</f>
        <v>ป.2</v>
      </c>
      <c r="AF346" s="2" t="str">
        <f t="shared" si="5"/>
        <v>ทั่วไป</v>
      </c>
      <c r="AG346" s="2" t="str">
        <f>IF(G346="นร.","นร.","ทั่วไป")</f>
        <v>ทั่วไป</v>
      </c>
      <c r="AH346" s="2" t="str">
        <f>IF(J346=2567,"กษ.","ไม่ กษ.")</f>
        <v>ไม่ กษ.</v>
      </c>
      <c r="AI346" s="2" t="str">
        <f>IF(LEFT(H346,9)="พักราชการ","พักราชการ",IF(LEFT(H346,4)="สรก.","สรก.","ปกติ"))</f>
        <v>ปกติ</v>
      </c>
    </row>
    <row r="347" spans="1:35" x14ac:dyDescent="0.35">
      <c r="A347" s="20">
        <v>346</v>
      </c>
      <c r="B347" s="20" t="s">
        <v>24</v>
      </c>
      <c r="C347" s="21" t="s">
        <v>1015</v>
      </c>
      <c r="D347" s="22" t="s">
        <v>1364</v>
      </c>
      <c r="E347" s="23" t="s">
        <v>1365</v>
      </c>
      <c r="F347" s="20" t="s">
        <v>11</v>
      </c>
      <c r="G347" s="20" t="s">
        <v>224</v>
      </c>
      <c r="H347" s="20" t="s">
        <v>23</v>
      </c>
      <c r="I347" s="20"/>
      <c r="J347" s="20">
        <v>2586</v>
      </c>
      <c r="K347" s="20"/>
      <c r="L347" s="20"/>
      <c r="M347" s="20"/>
      <c r="N347" s="20"/>
      <c r="O347" s="20"/>
      <c r="P347" s="20"/>
      <c r="Q347" s="20"/>
      <c r="R347" s="20"/>
      <c r="S347" s="20"/>
      <c r="T347" s="3">
        <v>228639</v>
      </c>
      <c r="U347" s="3">
        <v>236069</v>
      </c>
      <c r="V347" s="3">
        <v>237164</v>
      </c>
      <c r="W347" s="3">
        <v>240179</v>
      </c>
      <c r="X347" s="2" t="s">
        <v>1318</v>
      </c>
      <c r="Y347" s="2">
        <v>42</v>
      </c>
      <c r="AE347" s="2" t="str">
        <f>LEFT(X347,3)</f>
        <v>ป.2</v>
      </c>
      <c r="AF347" s="2" t="str">
        <f t="shared" si="5"/>
        <v>ทั่วไป</v>
      </c>
      <c r="AG347" s="2" t="str">
        <f>IF(G347="นร.","นร.","ทั่วไป")</f>
        <v>ทั่วไป</v>
      </c>
      <c r="AH347" s="2" t="str">
        <f>IF(J347=2567,"กษ.","ไม่ กษ.")</f>
        <v>ไม่ กษ.</v>
      </c>
      <c r="AI347" s="2" t="str">
        <f>IF(LEFT(H347,9)="พักราชการ","พักราชการ",IF(LEFT(H347,4)="สรก.","สรก.","ปกติ"))</f>
        <v>ปกติ</v>
      </c>
    </row>
    <row r="348" spans="1:35" x14ac:dyDescent="0.35">
      <c r="A348" s="20">
        <v>347</v>
      </c>
      <c r="B348" s="20" t="s">
        <v>24</v>
      </c>
      <c r="C348" s="21" t="s">
        <v>1015</v>
      </c>
      <c r="D348" s="22" t="s">
        <v>1366</v>
      </c>
      <c r="E348" s="23" t="s">
        <v>1367</v>
      </c>
      <c r="F348" s="20" t="s">
        <v>11</v>
      </c>
      <c r="G348" s="20" t="s">
        <v>224</v>
      </c>
      <c r="H348" s="20" t="s">
        <v>23</v>
      </c>
      <c r="I348" s="20"/>
      <c r="J348" s="20">
        <v>2577</v>
      </c>
      <c r="K348" s="20"/>
      <c r="L348" s="20"/>
      <c r="M348" s="20"/>
      <c r="N348" s="20"/>
      <c r="O348" s="20"/>
      <c r="P348" s="20"/>
      <c r="Q348" s="20"/>
      <c r="R348" s="20"/>
      <c r="S348" s="20"/>
      <c r="T348" s="3">
        <v>225344</v>
      </c>
      <c r="U348" s="3">
        <v>198329</v>
      </c>
      <c r="V348" s="3">
        <v>234607</v>
      </c>
      <c r="W348" s="3">
        <v>240240</v>
      </c>
      <c r="X348" s="2" t="s">
        <v>1076</v>
      </c>
      <c r="Y348" s="2">
        <v>51</v>
      </c>
      <c r="AE348" s="2" t="str">
        <f>LEFT(X348,3)</f>
        <v>ป.2</v>
      </c>
      <c r="AF348" s="2" t="str">
        <f t="shared" si="5"/>
        <v>ทั่วไป</v>
      </c>
      <c r="AG348" s="2" t="str">
        <f>IF(G348="นร.","นร.","ทั่วไป")</f>
        <v>ทั่วไป</v>
      </c>
      <c r="AH348" s="2" t="str">
        <f>IF(J348=2567,"กษ.","ไม่ กษ.")</f>
        <v>ไม่ กษ.</v>
      </c>
      <c r="AI348" s="2" t="str">
        <f>IF(LEFT(H348,9)="พักราชการ","พักราชการ",IF(LEFT(H348,4)="สรก.","สรก.","ปกติ"))</f>
        <v>ปกติ</v>
      </c>
    </row>
    <row r="349" spans="1:35" x14ac:dyDescent="0.35">
      <c r="A349" s="20">
        <v>348</v>
      </c>
      <c r="B349" s="20" t="s">
        <v>24</v>
      </c>
      <c r="C349" s="21" t="s">
        <v>1015</v>
      </c>
      <c r="D349" s="22" t="s">
        <v>1368</v>
      </c>
      <c r="E349" s="23" t="s">
        <v>1369</v>
      </c>
      <c r="F349" s="20" t="s">
        <v>22</v>
      </c>
      <c r="G349" s="20" t="s">
        <v>294</v>
      </c>
      <c r="H349" s="20" t="s">
        <v>23</v>
      </c>
      <c r="I349" s="20"/>
      <c r="J349" s="20">
        <v>2590</v>
      </c>
      <c r="K349" s="20"/>
      <c r="L349" s="20"/>
      <c r="M349" s="20"/>
      <c r="N349" s="20"/>
      <c r="O349" s="20"/>
      <c r="P349" s="20"/>
      <c r="Q349" s="20"/>
      <c r="R349" s="20"/>
      <c r="S349" s="20"/>
      <c r="T349" s="3">
        <v>230067</v>
      </c>
      <c r="U349" s="3">
        <v>237716</v>
      </c>
      <c r="V349" s="3">
        <v>238533</v>
      </c>
      <c r="W349" s="3">
        <v>242370</v>
      </c>
      <c r="X349" s="2" t="s">
        <v>1322</v>
      </c>
      <c r="Y349" s="2">
        <v>38</v>
      </c>
      <c r="AE349" s="2" t="str">
        <f>LEFT(X349,3)</f>
        <v>ป.2</v>
      </c>
      <c r="AF349" s="2" t="str">
        <f t="shared" si="5"/>
        <v>ทั่วไป</v>
      </c>
      <c r="AG349" s="2" t="str">
        <f>IF(G349="นร.","นร.","ทั่วไป")</f>
        <v>ทั่วไป</v>
      </c>
      <c r="AH349" s="2" t="str">
        <f>IF(J349=2567,"กษ.","ไม่ กษ.")</f>
        <v>ไม่ กษ.</v>
      </c>
      <c r="AI349" s="2" t="str">
        <f>IF(LEFT(H349,9)="พักราชการ","พักราชการ",IF(LEFT(H349,4)="สรก.","สรก.","ปกติ"))</f>
        <v>ปกติ</v>
      </c>
    </row>
    <row r="350" spans="1:35" x14ac:dyDescent="0.35">
      <c r="A350" s="20">
        <v>349</v>
      </c>
      <c r="B350" s="20" t="s">
        <v>24</v>
      </c>
      <c r="C350" s="21" t="s">
        <v>1015</v>
      </c>
      <c r="D350" s="22" t="s">
        <v>1370</v>
      </c>
      <c r="E350" s="23" t="s">
        <v>1371</v>
      </c>
      <c r="F350" s="20" t="s">
        <v>19</v>
      </c>
      <c r="G350" s="20" t="s">
        <v>294</v>
      </c>
      <c r="H350" s="20" t="s">
        <v>23</v>
      </c>
      <c r="I350" s="20"/>
      <c r="J350" s="20">
        <v>2570</v>
      </c>
      <c r="K350" s="20"/>
      <c r="L350" s="20"/>
      <c r="M350" s="20"/>
      <c r="N350" s="20"/>
      <c r="O350" s="20"/>
      <c r="P350" s="20"/>
      <c r="Q350" s="20"/>
      <c r="R350" s="20"/>
      <c r="S350" s="20"/>
      <c r="T350" s="3">
        <v>222935</v>
      </c>
      <c r="U350" s="3">
        <v>231505</v>
      </c>
      <c r="V350" s="3">
        <v>233123</v>
      </c>
      <c r="W350" s="3">
        <v>239814</v>
      </c>
      <c r="X350" s="2" t="s">
        <v>1372</v>
      </c>
      <c r="Y350" s="2">
        <v>57</v>
      </c>
      <c r="AE350" s="2" t="str">
        <f>LEFT(X350,3)</f>
        <v>ป.2</v>
      </c>
      <c r="AF350" s="2" t="str">
        <f t="shared" si="5"/>
        <v>ทั่วไป</v>
      </c>
      <c r="AG350" s="2" t="str">
        <f>IF(G350="นร.","นร.","ทั่วไป")</f>
        <v>ทั่วไป</v>
      </c>
      <c r="AH350" s="2" t="str">
        <f>IF(J350=2567,"กษ.","ไม่ กษ.")</f>
        <v>ไม่ กษ.</v>
      </c>
      <c r="AI350" s="2" t="str">
        <f>IF(LEFT(H350,9)="พักราชการ","พักราชการ",IF(LEFT(H350,4)="สรก.","สรก.","ปกติ"))</f>
        <v>ปกติ</v>
      </c>
    </row>
    <row r="351" spans="1:35" x14ac:dyDescent="0.35">
      <c r="A351" s="20">
        <v>350</v>
      </c>
      <c r="B351" s="20" t="s">
        <v>24</v>
      </c>
      <c r="C351" s="21" t="s">
        <v>1099</v>
      </c>
      <c r="D351" s="22" t="s">
        <v>1373</v>
      </c>
      <c r="E351" s="23" t="s">
        <v>1374</v>
      </c>
      <c r="F351" s="20" t="s">
        <v>5</v>
      </c>
      <c r="G351" s="20" t="s">
        <v>224</v>
      </c>
      <c r="H351" s="20" t="s">
        <v>23</v>
      </c>
      <c r="I351" s="20"/>
      <c r="J351" s="20">
        <v>2581</v>
      </c>
      <c r="K351" s="20"/>
      <c r="L351" s="20"/>
      <c r="M351" s="20"/>
      <c r="N351" s="20"/>
      <c r="O351" s="20"/>
      <c r="P351" s="20"/>
      <c r="Q351" s="20"/>
      <c r="R351" s="20"/>
      <c r="S351" s="20"/>
      <c r="T351" s="3">
        <v>227090</v>
      </c>
      <c r="U351" s="3">
        <v>235524</v>
      </c>
      <c r="V351" s="3">
        <v>236068</v>
      </c>
      <c r="W351" s="3">
        <v>242005</v>
      </c>
      <c r="X351" s="2" t="s">
        <v>1313</v>
      </c>
      <c r="Y351" s="2">
        <v>46</v>
      </c>
      <c r="AE351" s="2" t="str">
        <f>LEFT(X351,3)</f>
        <v>ป.2</v>
      </c>
      <c r="AF351" s="2" t="str">
        <f t="shared" si="5"/>
        <v>ทั่วไป</v>
      </c>
      <c r="AG351" s="2" t="str">
        <f>IF(G351="นร.","นร.","ทั่วไป")</f>
        <v>ทั่วไป</v>
      </c>
      <c r="AH351" s="2" t="str">
        <f>IF(J351=2567,"กษ.","ไม่ กษ.")</f>
        <v>ไม่ กษ.</v>
      </c>
      <c r="AI351" s="2" t="str">
        <f>IF(LEFT(H351,9)="พักราชการ","พักราชการ",IF(LEFT(H351,4)="สรก.","สรก.","ปกติ"))</f>
        <v>ปกติ</v>
      </c>
    </row>
    <row r="352" spans="1:35" x14ac:dyDescent="0.35">
      <c r="A352" s="20">
        <v>351</v>
      </c>
      <c r="B352" s="20" t="s">
        <v>24</v>
      </c>
      <c r="C352" s="21" t="s">
        <v>1099</v>
      </c>
      <c r="D352" s="22" t="s">
        <v>1375</v>
      </c>
      <c r="E352" s="23" t="s">
        <v>1376</v>
      </c>
      <c r="F352" s="20" t="s">
        <v>11</v>
      </c>
      <c r="G352" s="20" t="s">
        <v>294</v>
      </c>
      <c r="H352" s="20" t="s">
        <v>23</v>
      </c>
      <c r="I352" s="20"/>
      <c r="J352" s="20">
        <v>2573</v>
      </c>
      <c r="K352" s="20"/>
      <c r="L352" s="20"/>
      <c r="M352" s="20"/>
      <c r="N352" s="20"/>
      <c r="O352" s="20"/>
      <c r="P352" s="20"/>
      <c r="Q352" s="20"/>
      <c r="R352" s="20"/>
      <c r="S352" s="20"/>
      <c r="T352" s="3">
        <v>224087</v>
      </c>
      <c r="U352" s="3">
        <v>231874</v>
      </c>
      <c r="V352" s="3">
        <v>233004</v>
      </c>
      <c r="W352" s="3">
        <v>240848</v>
      </c>
      <c r="X352" s="2" t="s">
        <v>1035</v>
      </c>
      <c r="Y352" s="2">
        <v>54</v>
      </c>
      <c r="AE352" s="2" t="str">
        <f>LEFT(X352,3)</f>
        <v>ป.2</v>
      </c>
      <c r="AF352" s="2" t="str">
        <f t="shared" si="5"/>
        <v>ทั่วไป</v>
      </c>
      <c r="AG352" s="2" t="str">
        <f>IF(G352="นร.","นร.","ทั่วไป")</f>
        <v>ทั่วไป</v>
      </c>
      <c r="AH352" s="2" t="str">
        <f>IF(J352=2567,"กษ.","ไม่ กษ.")</f>
        <v>ไม่ กษ.</v>
      </c>
      <c r="AI352" s="2" t="str">
        <f>IF(LEFT(H352,9)="พักราชการ","พักราชการ",IF(LEFT(H352,4)="สรก.","สรก.","ปกติ"))</f>
        <v>ปกติ</v>
      </c>
    </row>
    <row r="353" spans="1:35" x14ac:dyDescent="0.35">
      <c r="A353" s="20">
        <v>352</v>
      </c>
      <c r="B353" s="20" t="s">
        <v>24</v>
      </c>
      <c r="C353" s="21" t="s">
        <v>1099</v>
      </c>
      <c r="D353" s="22" t="s">
        <v>1355</v>
      </c>
      <c r="E353" s="23" t="s">
        <v>1377</v>
      </c>
      <c r="F353" s="20" t="s">
        <v>11</v>
      </c>
      <c r="G353" s="20" t="s">
        <v>294</v>
      </c>
      <c r="H353" s="20" t="s">
        <v>23</v>
      </c>
      <c r="I353" s="20"/>
      <c r="J353" s="20">
        <v>2588</v>
      </c>
      <c r="K353" s="20"/>
      <c r="L353" s="20"/>
      <c r="M353" s="20"/>
      <c r="N353" s="20"/>
      <c r="O353" s="20"/>
      <c r="P353" s="20"/>
      <c r="Q353" s="20"/>
      <c r="R353" s="20"/>
      <c r="S353" s="20"/>
      <c r="T353" s="3">
        <v>229313</v>
      </c>
      <c r="U353" s="3">
        <v>236188</v>
      </c>
      <c r="V353" s="3">
        <v>238273</v>
      </c>
      <c r="W353" s="3">
        <v>241701</v>
      </c>
      <c r="X353" s="2" t="s">
        <v>1378</v>
      </c>
      <c r="Y353" s="2">
        <v>40</v>
      </c>
      <c r="AE353" s="2" t="str">
        <f>LEFT(X353,3)</f>
        <v>ป.2</v>
      </c>
      <c r="AF353" s="2" t="str">
        <f t="shared" si="5"/>
        <v>ทั่วไป</v>
      </c>
      <c r="AG353" s="2" t="str">
        <f>IF(G353="นร.","นร.","ทั่วไป")</f>
        <v>ทั่วไป</v>
      </c>
      <c r="AH353" s="2" t="str">
        <f>IF(J353=2567,"กษ.","ไม่ กษ.")</f>
        <v>ไม่ กษ.</v>
      </c>
      <c r="AI353" s="2" t="str">
        <f>IF(LEFT(H353,9)="พักราชการ","พักราชการ",IF(LEFT(H353,4)="สรก.","สรก.","ปกติ"))</f>
        <v>ปกติ</v>
      </c>
    </row>
    <row r="354" spans="1:35" x14ac:dyDescent="0.35">
      <c r="A354" s="20">
        <v>353</v>
      </c>
      <c r="B354" s="20" t="s">
        <v>24</v>
      </c>
      <c r="C354" s="21" t="s">
        <v>1099</v>
      </c>
      <c r="D354" s="22" t="s">
        <v>1379</v>
      </c>
      <c r="E354" s="23" t="s">
        <v>1380</v>
      </c>
      <c r="F354" s="20" t="s">
        <v>11</v>
      </c>
      <c r="G354" s="20" t="s">
        <v>294</v>
      </c>
      <c r="H354" s="20" t="s">
        <v>23</v>
      </c>
      <c r="I354" s="20"/>
      <c r="J354" s="20">
        <v>2587</v>
      </c>
      <c r="K354" s="20"/>
      <c r="L354" s="20"/>
      <c r="M354" s="20"/>
      <c r="N354" s="20"/>
      <c r="O354" s="20"/>
      <c r="P354" s="20"/>
      <c r="Q354" s="20"/>
      <c r="R354" s="20"/>
      <c r="S354" s="20"/>
      <c r="T354" s="3">
        <v>229014</v>
      </c>
      <c r="U354" s="3">
        <v>236424</v>
      </c>
      <c r="V354" s="3">
        <v>236767</v>
      </c>
      <c r="W354" s="3">
        <v>241671</v>
      </c>
      <c r="X354" s="2" t="s">
        <v>1280</v>
      </c>
      <c r="Y354" s="2">
        <v>40</v>
      </c>
      <c r="AE354" s="2" t="str">
        <f>LEFT(X354,3)</f>
        <v>ป.2</v>
      </c>
      <c r="AF354" s="2" t="str">
        <f t="shared" si="5"/>
        <v>ทั่วไป</v>
      </c>
      <c r="AG354" s="2" t="str">
        <f>IF(G354="นร.","นร.","ทั่วไป")</f>
        <v>ทั่วไป</v>
      </c>
      <c r="AH354" s="2" t="str">
        <f>IF(J354=2567,"กษ.","ไม่ กษ.")</f>
        <v>ไม่ กษ.</v>
      </c>
      <c r="AI354" s="2" t="str">
        <f>IF(LEFT(H354,9)="พักราชการ","พักราชการ",IF(LEFT(H354,4)="สรก.","สรก.","ปกติ"))</f>
        <v>ปกติ</v>
      </c>
    </row>
    <row r="355" spans="1:35" x14ac:dyDescent="0.35">
      <c r="A355" s="20">
        <v>354</v>
      </c>
      <c r="B355" s="20" t="s">
        <v>24</v>
      </c>
      <c r="C355" s="21" t="s">
        <v>1381</v>
      </c>
      <c r="D355" s="22" t="s">
        <v>1382</v>
      </c>
      <c r="E355" s="23" t="s">
        <v>1383</v>
      </c>
      <c r="F355" s="20" t="s">
        <v>11</v>
      </c>
      <c r="G355" s="20" t="s">
        <v>224</v>
      </c>
      <c r="H355" s="20" t="s">
        <v>23</v>
      </c>
      <c r="I355" s="20"/>
      <c r="J355" s="20">
        <v>2592</v>
      </c>
      <c r="K355" s="20"/>
      <c r="L355" s="20"/>
      <c r="M355" s="20"/>
      <c r="N355" s="20"/>
      <c r="O355" s="20"/>
      <c r="P355" s="20"/>
      <c r="Q355" s="20"/>
      <c r="R355" s="20"/>
      <c r="S355" s="20"/>
      <c r="T355" s="3">
        <v>231068</v>
      </c>
      <c r="U355" s="3">
        <v>237530</v>
      </c>
      <c r="V355" s="3">
        <v>238261</v>
      </c>
      <c r="W355" s="3">
        <v>241640</v>
      </c>
      <c r="X355" s="2" t="s">
        <v>1322</v>
      </c>
      <c r="Y355" s="2">
        <v>35</v>
      </c>
      <c r="AE355" s="2" t="str">
        <f>LEFT(X355,3)</f>
        <v>ป.2</v>
      </c>
      <c r="AF355" s="2" t="str">
        <f t="shared" si="5"/>
        <v>ทั่วไป</v>
      </c>
      <c r="AG355" s="2" t="str">
        <f>IF(G355="นร.","นร.","ทั่วไป")</f>
        <v>ทั่วไป</v>
      </c>
      <c r="AH355" s="2" t="str">
        <f>IF(J355=2567,"กษ.","ไม่ กษ.")</f>
        <v>ไม่ กษ.</v>
      </c>
      <c r="AI355" s="2" t="str">
        <f>IF(LEFT(H355,9)="พักราชการ","พักราชการ",IF(LEFT(H355,4)="สรก.","สรก.","ปกติ"))</f>
        <v>ปกติ</v>
      </c>
    </row>
    <row r="356" spans="1:35" x14ac:dyDescent="0.35">
      <c r="A356" s="20">
        <v>355</v>
      </c>
      <c r="B356" s="20" t="s">
        <v>24</v>
      </c>
      <c r="C356" s="21" t="s">
        <v>1381</v>
      </c>
      <c r="D356" s="22" t="s">
        <v>1384</v>
      </c>
      <c r="E356" s="23" t="s">
        <v>1385</v>
      </c>
      <c r="F356" s="20" t="s">
        <v>20</v>
      </c>
      <c r="G356" s="20" t="s">
        <v>224</v>
      </c>
      <c r="H356" s="20" t="s">
        <v>23</v>
      </c>
      <c r="I356" s="20"/>
      <c r="J356" s="20">
        <v>2595</v>
      </c>
      <c r="K356" s="20"/>
      <c r="L356" s="20"/>
      <c r="M356" s="20"/>
      <c r="N356" s="20"/>
      <c r="O356" s="20"/>
      <c r="P356" s="20"/>
      <c r="Q356" s="20"/>
      <c r="R356" s="20"/>
      <c r="S356" s="20"/>
      <c r="T356" s="3">
        <v>232003</v>
      </c>
      <c r="U356" s="3">
        <v>238626</v>
      </c>
      <c r="V356" s="3">
        <v>238991</v>
      </c>
      <c r="W356" s="3">
        <v>241732</v>
      </c>
      <c r="X356" s="2" t="s">
        <v>1070</v>
      </c>
      <c r="Y356" s="2">
        <v>32</v>
      </c>
      <c r="AE356" s="2" t="str">
        <f>LEFT(X356,3)</f>
        <v>ป.2</v>
      </c>
      <c r="AF356" s="2" t="str">
        <f t="shared" si="5"/>
        <v>ทั่วไป</v>
      </c>
      <c r="AG356" s="2" t="str">
        <f>IF(G356="นร.","นร.","ทั่วไป")</f>
        <v>ทั่วไป</v>
      </c>
      <c r="AH356" s="2" t="str">
        <f>IF(J356=2567,"กษ.","ไม่ กษ.")</f>
        <v>ไม่ กษ.</v>
      </c>
      <c r="AI356" s="2" t="str">
        <f>IF(LEFT(H356,9)="พักราชการ","พักราชการ",IF(LEFT(H356,4)="สรก.","สรก.","ปกติ"))</f>
        <v>ปกติ</v>
      </c>
    </row>
    <row r="357" spans="1:35" x14ac:dyDescent="0.35">
      <c r="A357" s="20">
        <v>356</v>
      </c>
      <c r="B357" s="20" t="s">
        <v>24</v>
      </c>
      <c r="C357" s="21" t="s">
        <v>1107</v>
      </c>
      <c r="D357" s="22" t="s">
        <v>1384</v>
      </c>
      <c r="E357" s="23" t="s">
        <v>1386</v>
      </c>
      <c r="F357" s="20" t="s">
        <v>11</v>
      </c>
      <c r="G357" s="20" t="s">
        <v>224</v>
      </c>
      <c r="H357" s="20" t="s">
        <v>23</v>
      </c>
      <c r="I357" s="20"/>
      <c r="J357" s="20">
        <v>2594</v>
      </c>
      <c r="K357" s="20"/>
      <c r="L357" s="20"/>
      <c r="M357" s="20"/>
      <c r="N357" s="20"/>
      <c r="O357" s="20"/>
      <c r="P357" s="20"/>
      <c r="Q357" s="20"/>
      <c r="R357" s="20"/>
      <c r="S357" s="20"/>
      <c r="T357" s="3">
        <v>231502</v>
      </c>
      <c r="U357" s="3">
        <v>239356</v>
      </c>
      <c r="V357" s="3">
        <v>240452</v>
      </c>
      <c r="W357" s="3">
        <v>241428</v>
      </c>
      <c r="X357" s="2" t="s">
        <v>1387</v>
      </c>
      <c r="Y357" s="2">
        <v>34</v>
      </c>
      <c r="AE357" s="2" t="str">
        <f>LEFT(X357,3)</f>
        <v>ป.1</v>
      </c>
      <c r="AF357" s="2" t="str">
        <f t="shared" si="5"/>
        <v>ทั่วไป</v>
      </c>
      <c r="AG357" s="2" t="str">
        <f>IF(G357="นร.","นร.","ทั่วไป")</f>
        <v>ทั่วไป</v>
      </c>
      <c r="AH357" s="2" t="str">
        <f>IF(J357=2567,"กษ.","ไม่ กษ.")</f>
        <v>ไม่ กษ.</v>
      </c>
      <c r="AI357" s="2" t="str">
        <f>IF(LEFT(H357,9)="พักราชการ","พักราชการ",IF(LEFT(H357,4)="สรก.","สรก.","ปกติ"))</f>
        <v>ปกติ</v>
      </c>
    </row>
    <row r="358" spans="1:35" x14ac:dyDescent="0.35">
      <c r="A358" s="20">
        <v>357</v>
      </c>
      <c r="B358" s="20" t="s">
        <v>24</v>
      </c>
      <c r="C358" s="21" t="s">
        <v>1107</v>
      </c>
      <c r="D358" s="22" t="s">
        <v>1388</v>
      </c>
      <c r="E358" s="23" t="s">
        <v>1389</v>
      </c>
      <c r="F358" s="20" t="s">
        <v>11</v>
      </c>
      <c r="G358" s="20" t="s">
        <v>294</v>
      </c>
      <c r="H358" s="20" t="s">
        <v>23</v>
      </c>
      <c r="I358" s="20"/>
      <c r="J358" s="20">
        <v>2595</v>
      </c>
      <c r="K358" s="20"/>
      <c r="L358" s="20"/>
      <c r="M358" s="20"/>
      <c r="N358" s="20"/>
      <c r="O358" s="20"/>
      <c r="P358" s="20"/>
      <c r="Q358" s="20"/>
      <c r="R358" s="20"/>
      <c r="S358" s="20"/>
      <c r="T358" s="3">
        <v>232017</v>
      </c>
      <c r="U358" s="3">
        <v>238741</v>
      </c>
      <c r="V358" s="3">
        <v>239447</v>
      </c>
      <c r="W358" s="3">
        <v>241732</v>
      </c>
      <c r="X358" s="2" t="s">
        <v>1390</v>
      </c>
      <c r="Y358" s="2">
        <v>32</v>
      </c>
      <c r="AE358" s="2" t="str">
        <f>LEFT(X358,3)</f>
        <v>ป.1</v>
      </c>
      <c r="AF358" s="2" t="str">
        <f t="shared" si="5"/>
        <v>ทั่วไป</v>
      </c>
      <c r="AG358" s="2" t="str">
        <f>IF(G358="นร.","นร.","ทั่วไป")</f>
        <v>ทั่วไป</v>
      </c>
      <c r="AH358" s="2" t="str">
        <f>IF(J358=2567,"กษ.","ไม่ กษ.")</f>
        <v>ไม่ กษ.</v>
      </c>
      <c r="AI358" s="2" t="str">
        <f>IF(LEFT(H358,9)="พักราชการ","พักราชการ",IF(LEFT(H358,4)="สรก.","สรก.","ปกติ"))</f>
        <v>ปกติ</v>
      </c>
    </row>
    <row r="359" spans="1:35" x14ac:dyDescent="0.35">
      <c r="A359" s="20">
        <v>358</v>
      </c>
      <c r="B359" s="20" t="s">
        <v>24</v>
      </c>
      <c r="C359" s="21" t="s">
        <v>1107</v>
      </c>
      <c r="D359" s="22" t="s">
        <v>1391</v>
      </c>
      <c r="E359" s="23" t="s">
        <v>1392</v>
      </c>
      <c r="F359" s="20" t="s">
        <v>11</v>
      </c>
      <c r="G359" s="20" t="s">
        <v>224</v>
      </c>
      <c r="H359" s="20" t="s">
        <v>23</v>
      </c>
      <c r="I359" s="20"/>
      <c r="J359" s="20">
        <v>2595</v>
      </c>
      <c r="K359" s="20"/>
      <c r="L359" s="20"/>
      <c r="M359" s="20"/>
      <c r="N359" s="20"/>
      <c r="O359" s="20"/>
      <c r="P359" s="20"/>
      <c r="Q359" s="20"/>
      <c r="R359" s="20"/>
      <c r="S359" s="20"/>
      <c r="T359" s="3">
        <v>232165</v>
      </c>
      <c r="U359" s="3">
        <v>239722</v>
      </c>
      <c r="V359" s="3">
        <v>240452</v>
      </c>
      <c r="W359" s="3">
        <v>241428</v>
      </c>
      <c r="X359" s="2" t="s">
        <v>1393</v>
      </c>
      <c r="Y359" s="2">
        <v>32</v>
      </c>
      <c r="AE359" s="2" t="str">
        <f>LEFT(X359,3)</f>
        <v>ป.1</v>
      </c>
      <c r="AF359" s="2" t="str">
        <f t="shared" si="5"/>
        <v>ทั่วไป</v>
      </c>
      <c r="AG359" s="2" t="str">
        <f>IF(G359="นร.","นร.","ทั่วไป")</f>
        <v>ทั่วไป</v>
      </c>
      <c r="AH359" s="2" t="str">
        <f>IF(J359=2567,"กษ.","ไม่ กษ.")</f>
        <v>ไม่ กษ.</v>
      </c>
      <c r="AI359" s="2" t="str">
        <f>IF(LEFT(H359,9)="พักราชการ","พักราชการ",IF(LEFT(H359,4)="สรก.","สรก.","ปกติ"))</f>
        <v>ปกติ</v>
      </c>
    </row>
    <row r="360" spans="1:35" x14ac:dyDescent="0.35">
      <c r="A360" s="20">
        <v>359</v>
      </c>
      <c r="B360" s="20" t="s">
        <v>24</v>
      </c>
      <c r="C360" s="21" t="s">
        <v>1107</v>
      </c>
      <c r="D360" s="22" t="s">
        <v>1394</v>
      </c>
      <c r="E360" s="23" t="s">
        <v>1395</v>
      </c>
      <c r="F360" s="20" t="s">
        <v>11</v>
      </c>
      <c r="G360" s="20" t="s">
        <v>294</v>
      </c>
      <c r="H360" s="20" t="s">
        <v>23</v>
      </c>
      <c r="I360" s="20"/>
      <c r="J360" s="20">
        <v>2590</v>
      </c>
      <c r="K360" s="20"/>
      <c r="L360" s="20"/>
      <c r="M360" s="20"/>
      <c r="N360" s="20"/>
      <c r="O360" s="20"/>
      <c r="P360" s="20"/>
      <c r="Q360" s="20"/>
      <c r="R360" s="20"/>
      <c r="S360" s="20"/>
      <c r="T360" s="3">
        <v>230303</v>
      </c>
      <c r="U360" s="3">
        <v>237371</v>
      </c>
      <c r="V360" s="3">
        <v>238617</v>
      </c>
      <c r="W360" s="3">
        <v>240301</v>
      </c>
      <c r="X360" s="2" t="s">
        <v>1396</v>
      </c>
      <c r="Y360" s="2">
        <v>37</v>
      </c>
      <c r="AE360" s="2" t="str">
        <f>LEFT(X360,3)</f>
        <v>ป.1</v>
      </c>
      <c r="AF360" s="2" t="str">
        <f t="shared" si="5"/>
        <v>ทั่วไป</v>
      </c>
      <c r="AG360" s="2" t="str">
        <f>IF(G360="นร.","นร.","ทั่วไป")</f>
        <v>ทั่วไป</v>
      </c>
      <c r="AH360" s="2" t="str">
        <f>IF(J360=2567,"กษ.","ไม่ กษ.")</f>
        <v>ไม่ กษ.</v>
      </c>
      <c r="AI360" s="2" t="str">
        <f>IF(LEFT(H360,9)="พักราชการ","พักราชการ",IF(LEFT(H360,4)="สรก.","สรก.","ปกติ"))</f>
        <v>ปกติ</v>
      </c>
    </row>
    <row r="361" spans="1:35" x14ac:dyDescent="0.35">
      <c r="A361" s="20">
        <v>360</v>
      </c>
      <c r="B361" s="20" t="s">
        <v>24</v>
      </c>
      <c r="C361" s="21" t="s">
        <v>278</v>
      </c>
      <c r="D361" s="22" t="s">
        <v>1397</v>
      </c>
      <c r="E361" s="23" t="s">
        <v>1398</v>
      </c>
      <c r="F361" s="20" t="s">
        <v>11</v>
      </c>
      <c r="G361" s="20" t="s">
        <v>72</v>
      </c>
      <c r="H361" s="20" t="s">
        <v>49</v>
      </c>
      <c r="I361" s="20"/>
      <c r="J361" s="20">
        <v>2590</v>
      </c>
      <c r="K361" s="20"/>
      <c r="L361" s="20"/>
      <c r="M361" s="20"/>
      <c r="N361" s="20"/>
      <c r="O361" s="20"/>
      <c r="P361" s="20"/>
      <c r="Q361" s="20"/>
      <c r="R361" s="20"/>
      <c r="S361" s="20"/>
      <c r="T361" s="3">
        <v>230320</v>
      </c>
      <c r="U361" s="3">
        <v>237212</v>
      </c>
      <c r="V361" s="3">
        <v>238595</v>
      </c>
      <c r="W361" s="3">
        <v>240756</v>
      </c>
      <c r="X361" s="2" t="s">
        <v>1399</v>
      </c>
      <c r="Y361" s="2">
        <v>37</v>
      </c>
      <c r="AE361" s="2" t="str">
        <f>LEFT(X361,3)</f>
        <v>น.1</v>
      </c>
      <c r="AF361" s="2" t="str">
        <f t="shared" si="5"/>
        <v>ทั่วไป</v>
      </c>
      <c r="AG361" s="2" t="str">
        <f>IF(G361="นร.","นร.","ทั่วไป")</f>
        <v>นร.</v>
      </c>
      <c r="AH361" s="2" t="str">
        <f>IF(J361=2567,"กษ.","ไม่ กษ.")</f>
        <v>ไม่ กษ.</v>
      </c>
      <c r="AI361" s="2" t="str">
        <f>IF(LEFT(H361,9)="พักราชการ","พักราชการ",IF(LEFT(H361,4)="สรก.","สรก.","ปกติ"))</f>
        <v>พักราชการ</v>
      </c>
    </row>
    <row r="362" spans="1:35" x14ac:dyDescent="0.35">
      <c r="A362" s="20">
        <v>361</v>
      </c>
      <c r="B362" s="20" t="s">
        <v>24</v>
      </c>
      <c r="C362" s="21" t="s">
        <v>1001</v>
      </c>
      <c r="D362" s="22" t="s">
        <v>1400</v>
      </c>
      <c r="E362" s="23" t="s">
        <v>1401</v>
      </c>
      <c r="F362" s="20" t="s">
        <v>18</v>
      </c>
      <c r="G362" s="20" t="s">
        <v>224</v>
      </c>
      <c r="H362" s="20" t="s">
        <v>49</v>
      </c>
      <c r="I362" s="20"/>
      <c r="J362" s="20">
        <v>2576</v>
      </c>
      <c r="K362" s="20"/>
      <c r="L362" s="20"/>
      <c r="M362" s="20"/>
      <c r="N362" s="20"/>
      <c r="O362" s="20"/>
      <c r="P362" s="20"/>
      <c r="Q362" s="20"/>
      <c r="R362" s="20"/>
      <c r="S362" s="20"/>
      <c r="T362" s="3">
        <v>224902</v>
      </c>
      <c r="U362" s="3">
        <v>232051</v>
      </c>
      <c r="V362" s="3">
        <v>232781</v>
      </c>
      <c r="W362" s="3">
        <v>242683</v>
      </c>
      <c r="X362" s="2" t="s">
        <v>425</v>
      </c>
      <c r="Y362" s="2">
        <v>52</v>
      </c>
      <c r="AE362" s="2" t="str">
        <f>LEFT(X362,3)</f>
        <v>ป.3</v>
      </c>
      <c r="AF362" s="2" t="str">
        <f t="shared" si="5"/>
        <v>ทั่วไป</v>
      </c>
      <c r="AG362" s="2" t="str">
        <f>IF(G362="นร.","นร.","ทั่วไป")</f>
        <v>ทั่วไป</v>
      </c>
      <c r="AH362" s="2" t="str">
        <f>IF(J362=2567,"กษ.","ไม่ กษ.")</f>
        <v>ไม่ กษ.</v>
      </c>
      <c r="AI362" s="2" t="str">
        <f>IF(LEFT(H362,9)="พักราชการ","พักราชการ",IF(LEFT(H362,4)="สรก.","สรก.","ปกติ"))</f>
        <v>พักราชการ</v>
      </c>
    </row>
    <row r="363" spans="1:35" x14ac:dyDescent="0.35">
      <c r="A363" s="20">
        <v>362</v>
      </c>
      <c r="B363" s="20" t="s">
        <v>30</v>
      </c>
      <c r="C363" s="21" t="s">
        <v>69</v>
      </c>
      <c r="D363" s="22" t="s">
        <v>1402</v>
      </c>
      <c r="E363" s="23" t="s">
        <v>1403</v>
      </c>
      <c r="F363" s="20" t="s">
        <v>11</v>
      </c>
      <c r="G363" s="20" t="s">
        <v>91</v>
      </c>
      <c r="H363" s="20" t="s">
        <v>29</v>
      </c>
      <c r="I363" s="20"/>
      <c r="J363" s="20">
        <v>2572</v>
      </c>
      <c r="K363" s="20"/>
      <c r="L363" s="20"/>
      <c r="M363" s="20"/>
      <c r="N363" s="20"/>
      <c r="O363" s="20"/>
      <c r="P363" s="20"/>
      <c r="Q363" s="20"/>
      <c r="R363" s="20"/>
      <c r="S363" s="20"/>
      <c r="T363" s="3">
        <v>223516</v>
      </c>
      <c r="U363" s="3">
        <v>230398</v>
      </c>
      <c r="V363" s="3">
        <v>234081</v>
      </c>
      <c r="W363" s="3">
        <v>242076</v>
      </c>
      <c r="X363" s="2" t="s">
        <v>2089</v>
      </c>
      <c r="Y363" s="2">
        <v>56</v>
      </c>
      <c r="AE363" s="2" t="str">
        <f>LEFT(X363,3)</f>
        <v>น.5</v>
      </c>
      <c r="AF363" s="2" t="str">
        <f t="shared" si="5"/>
        <v>นปก.</v>
      </c>
      <c r="AG363" s="2" t="str">
        <f>IF(G363="นร.","นร.","ทั่วไป")</f>
        <v>ทั่วไป</v>
      </c>
      <c r="AH363" s="2" t="str">
        <f>IF(J363=2567,"กษ.","ไม่ กษ.")</f>
        <v>ไม่ กษ.</v>
      </c>
      <c r="AI363" s="2" t="str">
        <f>IF(LEFT(H363,9)="พักราชการ","พักราชการ",IF(LEFT(H363,4)="สรก.","สรก.","ปกติ"))</f>
        <v>ปกติ</v>
      </c>
    </row>
    <row r="364" spans="1:35" x14ac:dyDescent="0.35">
      <c r="A364" s="20">
        <v>363</v>
      </c>
      <c r="B364" s="20" t="s">
        <v>30</v>
      </c>
      <c r="C364" s="21" t="s">
        <v>169</v>
      </c>
      <c r="D364" s="22" t="s">
        <v>1404</v>
      </c>
      <c r="E364" s="23" t="s">
        <v>1405</v>
      </c>
      <c r="F364" s="20" t="s">
        <v>22</v>
      </c>
      <c r="G364" s="20" t="s">
        <v>91</v>
      </c>
      <c r="H364" s="20" t="s">
        <v>35</v>
      </c>
      <c r="I364" s="20"/>
      <c r="J364" s="20">
        <v>2573</v>
      </c>
      <c r="K364" s="20"/>
      <c r="L364" s="20"/>
      <c r="M364" s="20"/>
      <c r="N364" s="20"/>
      <c r="O364" s="20"/>
      <c r="P364" s="20"/>
      <c r="Q364" s="20"/>
      <c r="R364" s="20"/>
      <c r="S364" s="20"/>
      <c r="T364" s="3">
        <v>223947</v>
      </c>
      <c r="U364" s="3">
        <v>230698</v>
      </c>
      <c r="V364" s="3">
        <v>230955</v>
      </c>
      <c r="W364" s="3">
        <v>241920</v>
      </c>
      <c r="X364" s="2" t="s">
        <v>1421</v>
      </c>
      <c r="Y364" s="2">
        <v>54</v>
      </c>
      <c r="AE364" s="2" t="str">
        <f>LEFT(X364,3)</f>
        <v>น.4</v>
      </c>
      <c r="AF364" s="2" t="str">
        <f t="shared" si="5"/>
        <v>ทั่วไป</v>
      </c>
      <c r="AG364" s="2" t="str">
        <f>IF(G364="นร.","นร.","ทั่วไป")</f>
        <v>ทั่วไป</v>
      </c>
      <c r="AH364" s="2" t="str">
        <f>IF(J364=2567,"กษ.","ไม่ กษ.")</f>
        <v>ไม่ กษ.</v>
      </c>
      <c r="AI364" s="2" t="str">
        <f>IF(LEFT(H364,9)="พักราชการ","พักราชการ",IF(LEFT(H364,4)="สรก.","สรก.","ปกติ"))</f>
        <v>ปกติ</v>
      </c>
    </row>
    <row r="365" spans="1:35" x14ac:dyDescent="0.35">
      <c r="A365" s="20">
        <v>364</v>
      </c>
      <c r="B365" s="20" t="s">
        <v>30</v>
      </c>
      <c r="C365" s="21" t="s">
        <v>169</v>
      </c>
      <c r="D365" s="22" t="s">
        <v>1406</v>
      </c>
      <c r="E365" s="23" t="s">
        <v>1407</v>
      </c>
      <c r="F365" s="20" t="s">
        <v>11</v>
      </c>
      <c r="G365" s="20" t="s">
        <v>91</v>
      </c>
      <c r="H365" s="20" t="s">
        <v>35</v>
      </c>
      <c r="I365" s="20"/>
      <c r="J365" s="20">
        <v>2567</v>
      </c>
      <c r="K365" s="20"/>
      <c r="L365" s="20"/>
      <c r="M365" s="20"/>
      <c r="N365" s="20"/>
      <c r="O365" s="20"/>
      <c r="P365" s="20"/>
      <c r="Q365" s="20"/>
      <c r="R365" s="20"/>
      <c r="S365" s="20"/>
      <c r="T365" s="3">
        <v>221615</v>
      </c>
      <c r="U365" s="3">
        <v>228604</v>
      </c>
      <c r="V365" s="3">
        <v>228763</v>
      </c>
      <c r="W365" s="3">
        <v>243599</v>
      </c>
      <c r="X365" s="2" t="s">
        <v>689</v>
      </c>
      <c r="Y365" s="2">
        <v>61</v>
      </c>
      <c r="AE365" s="2" t="str">
        <f>LEFT(X365,3)</f>
        <v>น.4</v>
      </c>
      <c r="AF365" s="2" t="str">
        <f t="shared" si="5"/>
        <v>ทั่วไป</v>
      </c>
      <c r="AG365" s="2" t="str">
        <f>IF(G365="นร.","นร.","ทั่วไป")</f>
        <v>ทั่วไป</v>
      </c>
      <c r="AH365" s="2" t="str">
        <f>IF(J365=2567,"กษ.","ไม่ กษ.")</f>
        <v>กษ.</v>
      </c>
      <c r="AI365" s="2" t="str">
        <f>IF(LEFT(H365,9)="พักราชการ","พักราชการ",IF(LEFT(H365,4)="สรก.","สรก.","ปกติ"))</f>
        <v>ปกติ</v>
      </c>
    </row>
    <row r="366" spans="1:35" x14ac:dyDescent="0.35">
      <c r="A366" s="20">
        <v>365</v>
      </c>
      <c r="B366" s="20" t="s">
        <v>30</v>
      </c>
      <c r="C366" s="21" t="s">
        <v>189</v>
      </c>
      <c r="D366" s="22" t="s">
        <v>1408</v>
      </c>
      <c r="E366" s="23" t="s">
        <v>1409</v>
      </c>
      <c r="F366" s="20" t="s">
        <v>0</v>
      </c>
      <c r="G366" s="20" t="s">
        <v>91</v>
      </c>
      <c r="H366" s="20" t="s">
        <v>35</v>
      </c>
      <c r="I366" s="20"/>
      <c r="J366" s="20">
        <v>2567</v>
      </c>
      <c r="K366" s="20"/>
      <c r="L366" s="20"/>
      <c r="M366" s="20"/>
      <c r="N366" s="20"/>
      <c r="O366" s="20"/>
      <c r="P366" s="20"/>
      <c r="Q366" s="20"/>
      <c r="R366" s="20"/>
      <c r="S366" s="20"/>
      <c r="T366" s="3">
        <v>221892</v>
      </c>
      <c r="U366" s="3">
        <v>228900</v>
      </c>
      <c r="V366" s="3">
        <v>229128</v>
      </c>
      <c r="W366" s="3">
        <v>242066</v>
      </c>
      <c r="X366" s="2" t="s">
        <v>689</v>
      </c>
      <c r="Y366" s="2">
        <v>60</v>
      </c>
      <c r="AE366" s="2" t="str">
        <f>LEFT(X366,3)</f>
        <v>น.4</v>
      </c>
      <c r="AF366" s="2" t="str">
        <f t="shared" si="5"/>
        <v>ทั่วไป</v>
      </c>
      <c r="AG366" s="2" t="str">
        <f>IF(G366="นร.","นร.","ทั่วไป")</f>
        <v>ทั่วไป</v>
      </c>
      <c r="AH366" s="2" t="str">
        <f>IF(J366=2567,"กษ.","ไม่ กษ.")</f>
        <v>กษ.</v>
      </c>
      <c r="AI366" s="2" t="str">
        <f>IF(LEFT(H366,9)="พักราชการ","พักราชการ",IF(LEFT(H366,4)="สรก.","สรก.","ปกติ"))</f>
        <v>ปกติ</v>
      </c>
    </row>
    <row r="367" spans="1:35" x14ac:dyDescent="0.35">
      <c r="A367" s="20">
        <v>366</v>
      </c>
      <c r="B367" s="20" t="s">
        <v>30</v>
      </c>
      <c r="C367" s="21" t="s">
        <v>189</v>
      </c>
      <c r="D367" s="22" t="s">
        <v>1410</v>
      </c>
      <c r="E367" s="23" t="s">
        <v>1411</v>
      </c>
      <c r="F367" s="20" t="s">
        <v>0</v>
      </c>
      <c r="G367" s="20" t="s">
        <v>294</v>
      </c>
      <c r="H367" s="20" t="s">
        <v>35</v>
      </c>
      <c r="I367" s="20"/>
      <c r="J367" s="20">
        <v>2574</v>
      </c>
      <c r="K367" s="20"/>
      <c r="L367" s="20"/>
      <c r="M367" s="20"/>
      <c r="N367" s="20"/>
      <c r="O367" s="20"/>
      <c r="P367" s="20"/>
      <c r="Q367" s="20"/>
      <c r="R367" s="20"/>
      <c r="S367" s="20"/>
      <c r="T367" s="3">
        <v>224527</v>
      </c>
      <c r="U367" s="3">
        <v>231911</v>
      </c>
      <c r="V367" s="3">
        <v>232692</v>
      </c>
      <c r="W367" s="3">
        <v>239744</v>
      </c>
      <c r="X367" s="2" t="s">
        <v>2050</v>
      </c>
      <c r="Y367" s="2">
        <v>53</v>
      </c>
      <c r="AE367" s="2" t="str">
        <f>LEFT(X367,3)</f>
        <v>น.3</v>
      </c>
      <c r="AF367" s="2" t="str">
        <f t="shared" si="5"/>
        <v>ทั่วไป</v>
      </c>
      <c r="AG367" s="2" t="str">
        <f>IF(G367="นร.","นร.","ทั่วไป")</f>
        <v>ทั่วไป</v>
      </c>
      <c r="AH367" s="2" t="str">
        <f>IF(J367=2567,"กษ.","ไม่ กษ.")</f>
        <v>ไม่ กษ.</v>
      </c>
      <c r="AI367" s="2" t="str">
        <f>IF(LEFT(H367,9)="พักราชการ","พักราชการ",IF(LEFT(H367,4)="สรก.","สรก.","ปกติ"))</f>
        <v>ปกติ</v>
      </c>
    </row>
    <row r="368" spans="1:35" x14ac:dyDescent="0.35">
      <c r="A368" s="20">
        <v>367</v>
      </c>
      <c r="B368" s="20" t="s">
        <v>30</v>
      </c>
      <c r="C368" s="21" t="s">
        <v>189</v>
      </c>
      <c r="D368" s="22" t="s">
        <v>1412</v>
      </c>
      <c r="E368" s="23" t="s">
        <v>1413</v>
      </c>
      <c r="F368" s="20" t="s">
        <v>3</v>
      </c>
      <c r="G368" s="20" t="s">
        <v>91</v>
      </c>
      <c r="H368" s="20" t="s">
        <v>35</v>
      </c>
      <c r="I368" s="20"/>
      <c r="J368" s="20">
        <v>2567</v>
      </c>
      <c r="K368" s="20"/>
      <c r="L368" s="20"/>
      <c r="M368" s="20"/>
      <c r="N368" s="20"/>
      <c r="O368" s="20"/>
      <c r="P368" s="20"/>
      <c r="Q368" s="20"/>
      <c r="R368" s="20"/>
      <c r="S368" s="20"/>
      <c r="T368" s="3">
        <v>221843</v>
      </c>
      <c r="U368" s="3">
        <v>229495</v>
      </c>
      <c r="V368" s="3">
        <v>230589</v>
      </c>
      <c r="W368" s="3">
        <v>240938</v>
      </c>
      <c r="X368" s="2" t="s">
        <v>689</v>
      </c>
      <c r="Y368" s="2">
        <v>60</v>
      </c>
      <c r="AE368" s="2" t="str">
        <f>LEFT(X368,3)</f>
        <v>น.4</v>
      </c>
      <c r="AF368" s="2" t="str">
        <f t="shared" si="5"/>
        <v>ทั่วไป</v>
      </c>
      <c r="AG368" s="2" t="str">
        <f>IF(G368="นร.","นร.","ทั่วไป")</f>
        <v>ทั่วไป</v>
      </c>
      <c r="AH368" s="2" t="str">
        <f>IF(J368=2567,"กษ.","ไม่ กษ.")</f>
        <v>กษ.</v>
      </c>
      <c r="AI368" s="2" t="str">
        <f>IF(LEFT(H368,9)="พักราชการ","พักราชการ",IF(LEFT(H368,4)="สรก.","สรก.","ปกติ"))</f>
        <v>ปกติ</v>
      </c>
    </row>
    <row r="369" spans="1:35" x14ac:dyDescent="0.35">
      <c r="A369" s="20">
        <v>368</v>
      </c>
      <c r="B369" s="20" t="s">
        <v>30</v>
      </c>
      <c r="C369" s="21" t="s">
        <v>189</v>
      </c>
      <c r="D369" s="22" t="s">
        <v>1414</v>
      </c>
      <c r="E369" s="23" t="s">
        <v>1415</v>
      </c>
      <c r="F369" s="20" t="s">
        <v>0</v>
      </c>
      <c r="G369" s="20" t="s">
        <v>91</v>
      </c>
      <c r="H369" s="20" t="s">
        <v>35</v>
      </c>
      <c r="I369" s="20"/>
      <c r="J369" s="20">
        <v>2567</v>
      </c>
      <c r="K369" s="20"/>
      <c r="L369" s="20"/>
      <c r="M369" s="20"/>
      <c r="N369" s="20"/>
      <c r="O369" s="20"/>
      <c r="P369" s="20"/>
      <c r="Q369" s="20"/>
      <c r="R369" s="20"/>
      <c r="S369" s="20"/>
      <c r="T369" s="3">
        <v>221700</v>
      </c>
      <c r="U369" s="3">
        <v>230044</v>
      </c>
      <c r="V369" s="3">
        <v>230623</v>
      </c>
      <c r="W369" s="3">
        <v>241336</v>
      </c>
      <c r="X369" s="2" t="s">
        <v>2085</v>
      </c>
      <c r="Y369" s="2">
        <v>61</v>
      </c>
      <c r="AE369" s="2" t="str">
        <f>LEFT(X369,3)</f>
        <v>น.4</v>
      </c>
      <c r="AF369" s="2" t="str">
        <f t="shared" si="5"/>
        <v>ทั่วไป</v>
      </c>
      <c r="AG369" s="2" t="str">
        <f>IF(G369="นร.","นร.","ทั่วไป")</f>
        <v>ทั่วไป</v>
      </c>
      <c r="AH369" s="2" t="str">
        <f>IF(J369=2567,"กษ.","ไม่ กษ.")</f>
        <v>กษ.</v>
      </c>
      <c r="AI369" s="2" t="str">
        <f>IF(LEFT(H369,9)="พักราชการ","พักราชการ",IF(LEFT(H369,4)="สรก.","สรก.","ปกติ"))</f>
        <v>ปกติ</v>
      </c>
    </row>
    <row r="370" spans="1:35" x14ac:dyDescent="0.35">
      <c r="A370" s="20">
        <v>369</v>
      </c>
      <c r="B370" s="20" t="s">
        <v>30</v>
      </c>
      <c r="C370" s="21" t="s">
        <v>189</v>
      </c>
      <c r="D370" s="22" t="s">
        <v>1416</v>
      </c>
      <c r="E370" s="23" t="s">
        <v>1417</v>
      </c>
      <c r="F370" s="20" t="s">
        <v>0</v>
      </c>
      <c r="G370" s="20" t="s">
        <v>91</v>
      </c>
      <c r="H370" s="20" t="s">
        <v>35</v>
      </c>
      <c r="I370" s="20"/>
      <c r="J370" s="20">
        <v>2567</v>
      </c>
      <c r="K370" s="20"/>
      <c r="L370" s="20"/>
      <c r="M370" s="20"/>
      <c r="N370" s="20"/>
      <c r="O370" s="20"/>
      <c r="P370" s="20"/>
      <c r="Q370" s="20"/>
      <c r="R370" s="20"/>
      <c r="S370" s="20"/>
      <c r="T370" s="3">
        <v>221763</v>
      </c>
      <c r="U370" s="3">
        <v>229495</v>
      </c>
      <c r="V370" s="3">
        <v>234439</v>
      </c>
      <c r="W370" s="3">
        <v>241336</v>
      </c>
      <c r="X370" s="2" t="s">
        <v>188</v>
      </c>
      <c r="Y370" s="2">
        <v>60</v>
      </c>
      <c r="AE370" s="2" t="str">
        <f>LEFT(X370,3)</f>
        <v>น.4</v>
      </c>
      <c r="AF370" s="2" t="str">
        <f t="shared" si="5"/>
        <v>ทั่วไป</v>
      </c>
      <c r="AG370" s="2" t="str">
        <f>IF(G370="นร.","นร.","ทั่วไป")</f>
        <v>ทั่วไป</v>
      </c>
      <c r="AH370" s="2" t="str">
        <f>IF(J370=2567,"กษ.","ไม่ กษ.")</f>
        <v>กษ.</v>
      </c>
      <c r="AI370" s="2" t="str">
        <f>IF(LEFT(H370,9)="พักราชการ","พักราชการ",IF(LEFT(H370,4)="สรก.","สรก.","ปกติ"))</f>
        <v>ปกติ</v>
      </c>
    </row>
    <row r="371" spans="1:35" x14ac:dyDescent="0.35">
      <c r="A371" s="20">
        <v>370</v>
      </c>
      <c r="B371" s="20" t="s">
        <v>30</v>
      </c>
      <c r="C371" s="21" t="s">
        <v>202</v>
      </c>
      <c r="D371" s="22" t="s">
        <v>1418</v>
      </c>
      <c r="E371" s="23" t="s">
        <v>1419</v>
      </c>
      <c r="F371" s="20" t="s">
        <v>18</v>
      </c>
      <c r="G371" s="20" t="s">
        <v>205</v>
      </c>
      <c r="H371" s="20" t="s">
        <v>35</v>
      </c>
      <c r="I371" s="20"/>
      <c r="J371" s="20">
        <v>2575</v>
      </c>
      <c r="K371" s="20"/>
      <c r="L371" s="20"/>
      <c r="M371" s="20"/>
      <c r="N371" s="20"/>
      <c r="O371" s="20"/>
      <c r="P371" s="20"/>
      <c r="Q371" s="20"/>
      <c r="R371" s="20"/>
      <c r="S371" s="20"/>
      <c r="T371" s="3">
        <v>224880</v>
      </c>
      <c r="U371" s="2" t="s">
        <v>101</v>
      </c>
      <c r="V371" s="3">
        <v>233811</v>
      </c>
      <c r="W371" s="3">
        <v>241726</v>
      </c>
      <c r="X371" s="2" t="s">
        <v>780</v>
      </c>
      <c r="Y371" s="2">
        <v>52</v>
      </c>
      <c r="AE371" s="2" t="str">
        <f>LEFT(X371,3)</f>
        <v>น.3</v>
      </c>
      <c r="AF371" s="2" t="str">
        <f t="shared" si="5"/>
        <v>ทั่วไป</v>
      </c>
      <c r="AG371" s="2" t="str">
        <f>IF(G371="นร.","นร.","ทั่วไป")</f>
        <v>ทั่วไป</v>
      </c>
      <c r="AH371" s="2" t="str">
        <f>IF(J371=2567,"กษ.","ไม่ กษ.")</f>
        <v>ไม่ กษ.</v>
      </c>
      <c r="AI371" s="2" t="str">
        <f>IF(LEFT(H371,9)="พักราชการ","พักราชการ",IF(LEFT(H371,4)="สรก.","สรก.","ปกติ"))</f>
        <v>ปกติ</v>
      </c>
    </row>
    <row r="372" spans="1:35" x14ac:dyDescent="0.35">
      <c r="A372" s="20">
        <v>371</v>
      </c>
      <c r="B372" s="20" t="s">
        <v>30</v>
      </c>
      <c r="C372" s="21" t="s">
        <v>189</v>
      </c>
      <c r="D372" s="22" t="s">
        <v>1241</v>
      </c>
      <c r="E372" s="23" t="s">
        <v>1420</v>
      </c>
      <c r="F372" s="20" t="s">
        <v>19</v>
      </c>
      <c r="G372" s="20" t="s">
        <v>91</v>
      </c>
      <c r="H372" s="20" t="s">
        <v>35</v>
      </c>
      <c r="I372" s="20"/>
      <c r="J372" s="20">
        <v>2567</v>
      </c>
      <c r="K372" s="20"/>
      <c r="L372" s="20"/>
      <c r="M372" s="20"/>
      <c r="N372" s="20"/>
      <c r="O372" s="20"/>
      <c r="P372" s="20"/>
      <c r="Q372" s="20"/>
      <c r="R372" s="20"/>
      <c r="S372" s="20"/>
      <c r="T372" s="3">
        <v>221805</v>
      </c>
      <c r="U372" s="3">
        <v>229032</v>
      </c>
      <c r="V372" s="3">
        <v>229128</v>
      </c>
      <c r="W372" s="3">
        <v>242309</v>
      </c>
      <c r="X372" s="2" t="s">
        <v>201</v>
      </c>
      <c r="Y372" s="2">
        <v>60</v>
      </c>
      <c r="AE372" s="2" t="str">
        <f>LEFT(X372,3)</f>
        <v>น.4</v>
      </c>
      <c r="AF372" s="2" t="str">
        <f t="shared" si="5"/>
        <v>ทั่วไป</v>
      </c>
      <c r="AG372" s="2" t="str">
        <f>IF(G372="นร.","นร.","ทั่วไป")</f>
        <v>ทั่วไป</v>
      </c>
      <c r="AH372" s="2" t="str">
        <f>IF(J372=2567,"กษ.","ไม่ กษ.")</f>
        <v>กษ.</v>
      </c>
      <c r="AI372" s="2" t="str">
        <f>IF(LEFT(H372,9)="พักราชการ","พักราชการ",IF(LEFT(H372,4)="สรก.","สรก.","ปกติ"))</f>
        <v>ปกติ</v>
      </c>
    </row>
    <row r="373" spans="1:35" x14ac:dyDescent="0.35">
      <c r="A373" s="20">
        <v>372</v>
      </c>
      <c r="B373" s="20" t="s">
        <v>30</v>
      </c>
      <c r="C373" s="21" t="s">
        <v>189</v>
      </c>
      <c r="D373" s="22" t="s">
        <v>1422</v>
      </c>
      <c r="E373" s="23" t="s">
        <v>1423</v>
      </c>
      <c r="F373" s="20" t="s">
        <v>11</v>
      </c>
      <c r="G373" s="20" t="s">
        <v>91</v>
      </c>
      <c r="H373" s="20" t="s">
        <v>35</v>
      </c>
      <c r="I373" s="20"/>
      <c r="J373" s="20">
        <v>2567</v>
      </c>
      <c r="K373" s="20"/>
      <c r="L373" s="20"/>
      <c r="M373" s="20"/>
      <c r="N373" s="20"/>
      <c r="O373" s="20"/>
      <c r="P373" s="20"/>
      <c r="Q373" s="20"/>
      <c r="R373" s="20"/>
      <c r="S373" s="20"/>
      <c r="T373" s="3">
        <v>221673</v>
      </c>
      <c r="U373" s="3">
        <v>228399</v>
      </c>
      <c r="V373" s="3">
        <v>228763</v>
      </c>
      <c r="W373" s="3">
        <v>242492</v>
      </c>
      <c r="X373" s="2" t="s">
        <v>267</v>
      </c>
      <c r="Y373" s="2">
        <v>61</v>
      </c>
      <c r="AE373" s="2" t="str">
        <f>LEFT(X373,3)</f>
        <v>น.3</v>
      </c>
      <c r="AF373" s="2" t="str">
        <f t="shared" si="5"/>
        <v>ทั่วไป</v>
      </c>
      <c r="AG373" s="2" t="str">
        <f>IF(G373="นร.","นร.","ทั่วไป")</f>
        <v>ทั่วไป</v>
      </c>
      <c r="AH373" s="2" t="str">
        <f>IF(J373=2567,"กษ.","ไม่ กษ.")</f>
        <v>กษ.</v>
      </c>
      <c r="AI373" s="2" t="str">
        <f>IF(LEFT(H373,9)="พักราชการ","พักราชการ",IF(LEFT(H373,4)="สรก.","สรก.","ปกติ"))</f>
        <v>ปกติ</v>
      </c>
    </row>
    <row r="374" spans="1:35" x14ac:dyDescent="0.35">
      <c r="A374" s="20">
        <v>373</v>
      </c>
      <c r="B374" s="20" t="s">
        <v>30</v>
      </c>
      <c r="C374" s="21" t="s">
        <v>189</v>
      </c>
      <c r="D374" s="22" t="s">
        <v>1425</v>
      </c>
      <c r="E374" s="23" t="s">
        <v>1426</v>
      </c>
      <c r="F374" s="20" t="s">
        <v>11</v>
      </c>
      <c r="G374" s="20" t="s">
        <v>91</v>
      </c>
      <c r="H374" s="20" t="s">
        <v>35</v>
      </c>
      <c r="I374" s="20"/>
      <c r="J374" s="20">
        <v>2567</v>
      </c>
      <c r="K374" s="20"/>
      <c r="L374" s="20"/>
      <c r="M374" s="20"/>
      <c r="N374" s="20"/>
      <c r="O374" s="20"/>
      <c r="P374" s="20"/>
      <c r="Q374" s="20"/>
      <c r="R374" s="20"/>
      <c r="S374" s="20"/>
      <c r="T374" s="3">
        <v>221764</v>
      </c>
      <c r="U374" s="3">
        <v>229866</v>
      </c>
      <c r="V374" s="3">
        <v>230224</v>
      </c>
      <c r="W374" s="3">
        <v>243599</v>
      </c>
      <c r="X374" s="2" t="s">
        <v>1168</v>
      </c>
      <c r="Y374" s="2">
        <v>60</v>
      </c>
      <c r="AE374" s="2" t="str">
        <f>LEFT(X374,3)</f>
        <v>น.3</v>
      </c>
      <c r="AF374" s="2" t="str">
        <f t="shared" si="5"/>
        <v>ทั่วไป</v>
      </c>
      <c r="AG374" s="2" t="str">
        <f>IF(G374="นร.","นร.","ทั่วไป")</f>
        <v>ทั่วไป</v>
      </c>
      <c r="AH374" s="2" t="str">
        <f>IF(J374=2567,"กษ.","ไม่ กษ.")</f>
        <v>กษ.</v>
      </c>
      <c r="AI374" s="2" t="str">
        <f>IF(LEFT(H374,9)="พักราชการ","พักราชการ",IF(LEFT(H374,4)="สรก.","สรก.","ปกติ"))</f>
        <v>ปกติ</v>
      </c>
    </row>
    <row r="375" spans="1:35" x14ac:dyDescent="0.35">
      <c r="A375" s="20">
        <v>374</v>
      </c>
      <c r="B375" s="20" t="s">
        <v>30</v>
      </c>
      <c r="C375" s="21" t="s">
        <v>202</v>
      </c>
      <c r="D375" s="22" t="s">
        <v>1427</v>
      </c>
      <c r="E375" s="23" t="s">
        <v>1428</v>
      </c>
      <c r="F375" s="20" t="s">
        <v>18</v>
      </c>
      <c r="G375" s="20" t="s">
        <v>205</v>
      </c>
      <c r="H375" s="20" t="s">
        <v>35</v>
      </c>
      <c r="I375" s="20"/>
      <c r="J375" s="20">
        <v>2576</v>
      </c>
      <c r="K375" s="20"/>
      <c r="L375" s="20"/>
      <c r="M375" s="20"/>
      <c r="N375" s="20"/>
      <c r="O375" s="20"/>
      <c r="P375" s="20"/>
      <c r="Q375" s="20"/>
      <c r="R375" s="20"/>
      <c r="S375" s="20"/>
      <c r="T375" s="3">
        <v>224988</v>
      </c>
      <c r="U375" s="2" t="s">
        <v>101</v>
      </c>
      <c r="V375" s="3">
        <v>233117</v>
      </c>
      <c r="W375" s="3">
        <v>241190</v>
      </c>
      <c r="X375" s="2" t="s">
        <v>271</v>
      </c>
      <c r="Y375" s="2">
        <v>52</v>
      </c>
      <c r="AE375" s="2" t="str">
        <f>LEFT(X375,3)</f>
        <v>น.3</v>
      </c>
      <c r="AF375" s="2" t="str">
        <f t="shared" si="5"/>
        <v>ทั่วไป</v>
      </c>
      <c r="AG375" s="2" t="str">
        <f>IF(G375="นร.","นร.","ทั่วไป")</f>
        <v>ทั่วไป</v>
      </c>
      <c r="AH375" s="2" t="str">
        <f>IF(J375=2567,"กษ.","ไม่ กษ.")</f>
        <v>ไม่ กษ.</v>
      </c>
      <c r="AI375" s="2" t="str">
        <f>IF(LEFT(H375,9)="พักราชการ","พักราชการ",IF(LEFT(H375,4)="สรก.","สรก.","ปกติ"))</f>
        <v>ปกติ</v>
      </c>
    </row>
    <row r="376" spans="1:35" x14ac:dyDescent="0.35">
      <c r="A376" s="20">
        <v>375</v>
      </c>
      <c r="B376" s="20" t="s">
        <v>30</v>
      </c>
      <c r="C376" s="21" t="s">
        <v>202</v>
      </c>
      <c r="D376" s="22" t="s">
        <v>1429</v>
      </c>
      <c r="E376" s="23" t="s">
        <v>1430</v>
      </c>
      <c r="F376" s="20" t="s">
        <v>18</v>
      </c>
      <c r="G376" s="20" t="s">
        <v>205</v>
      </c>
      <c r="H376" s="20" t="s">
        <v>35</v>
      </c>
      <c r="I376" s="20"/>
      <c r="J376" s="20">
        <v>2580</v>
      </c>
      <c r="K376" s="20"/>
      <c r="L376" s="20"/>
      <c r="M376" s="20"/>
      <c r="N376" s="20"/>
      <c r="O376" s="20"/>
      <c r="P376" s="20"/>
      <c r="Q376" s="20"/>
      <c r="R376" s="20"/>
      <c r="S376" s="20"/>
      <c r="T376" s="3">
        <v>226687</v>
      </c>
      <c r="U376" s="2" t="s">
        <v>101</v>
      </c>
      <c r="V376" s="3">
        <v>234905</v>
      </c>
      <c r="W376" s="3">
        <v>241726</v>
      </c>
      <c r="X376" s="2" t="s">
        <v>753</v>
      </c>
      <c r="Y376" s="2">
        <v>47</v>
      </c>
      <c r="AE376" s="2" t="str">
        <f>LEFT(X376,3)</f>
        <v>น.3</v>
      </c>
      <c r="AF376" s="2" t="str">
        <f t="shared" si="5"/>
        <v>ทั่วไป</v>
      </c>
      <c r="AG376" s="2" t="str">
        <f>IF(G376="นร.","นร.","ทั่วไป")</f>
        <v>ทั่วไป</v>
      </c>
      <c r="AH376" s="2" t="str">
        <f>IF(J376=2567,"กษ.","ไม่ กษ.")</f>
        <v>ไม่ กษ.</v>
      </c>
      <c r="AI376" s="2" t="str">
        <f>IF(LEFT(H376,9)="พักราชการ","พักราชการ",IF(LEFT(H376,4)="สรก.","สรก.","ปกติ"))</f>
        <v>ปกติ</v>
      </c>
    </row>
    <row r="377" spans="1:35" x14ac:dyDescent="0.35">
      <c r="A377" s="20">
        <v>376</v>
      </c>
      <c r="B377" s="20" t="s">
        <v>30</v>
      </c>
      <c r="C377" s="21" t="s">
        <v>189</v>
      </c>
      <c r="D377" s="22" t="s">
        <v>388</v>
      </c>
      <c r="E377" s="23" t="s">
        <v>1432</v>
      </c>
      <c r="F377" s="20" t="s">
        <v>11</v>
      </c>
      <c r="G377" s="20" t="s">
        <v>91</v>
      </c>
      <c r="H377" s="20" t="s">
        <v>35</v>
      </c>
      <c r="I377" s="20"/>
      <c r="J377" s="20">
        <v>2567</v>
      </c>
      <c r="K377" s="20"/>
      <c r="L377" s="20"/>
      <c r="M377" s="20"/>
      <c r="N377" s="20"/>
      <c r="O377" s="20"/>
      <c r="P377" s="20"/>
      <c r="Q377" s="20"/>
      <c r="R377" s="20"/>
      <c r="S377" s="20"/>
      <c r="T377" s="3">
        <v>221907</v>
      </c>
      <c r="U377" s="3">
        <v>228683</v>
      </c>
      <c r="V377" s="3">
        <v>228763</v>
      </c>
      <c r="W377" s="3">
        <v>242484</v>
      </c>
      <c r="X377" s="2" t="s">
        <v>221</v>
      </c>
      <c r="Y377" s="2">
        <v>60</v>
      </c>
      <c r="AE377" s="2" t="str">
        <f>LEFT(X377,3)</f>
        <v>น.3</v>
      </c>
      <c r="AF377" s="2" t="str">
        <f t="shared" si="5"/>
        <v>ทั่วไป</v>
      </c>
      <c r="AG377" s="2" t="str">
        <f>IF(G377="นร.","นร.","ทั่วไป")</f>
        <v>ทั่วไป</v>
      </c>
      <c r="AH377" s="2" t="str">
        <f>IF(J377=2567,"กษ.","ไม่ กษ.")</f>
        <v>กษ.</v>
      </c>
      <c r="AI377" s="2" t="str">
        <f>IF(LEFT(H377,9)="พักราชการ","พักราชการ",IF(LEFT(H377,4)="สรก.","สรก.","ปกติ"))</f>
        <v>ปกติ</v>
      </c>
    </row>
    <row r="378" spans="1:35" x14ac:dyDescent="0.35">
      <c r="A378" s="20">
        <v>377</v>
      </c>
      <c r="B378" s="20" t="s">
        <v>30</v>
      </c>
      <c r="C378" s="21" t="s">
        <v>189</v>
      </c>
      <c r="D378" s="22" t="s">
        <v>1433</v>
      </c>
      <c r="E378" s="23" t="s">
        <v>1434</v>
      </c>
      <c r="F378" s="20" t="s">
        <v>34</v>
      </c>
      <c r="G378" s="20" t="s">
        <v>91</v>
      </c>
      <c r="H378" s="20" t="s">
        <v>35</v>
      </c>
      <c r="I378" s="20"/>
      <c r="J378" s="20">
        <v>2567</v>
      </c>
      <c r="K378" s="20"/>
      <c r="L378" s="20"/>
      <c r="M378" s="20"/>
      <c r="N378" s="20"/>
      <c r="O378" s="20"/>
      <c r="P378" s="20"/>
      <c r="Q378" s="20"/>
      <c r="R378" s="20"/>
      <c r="S378" s="20"/>
      <c r="T378" s="3">
        <v>221824</v>
      </c>
      <c r="U378" s="3">
        <v>229707</v>
      </c>
      <c r="V378" s="3">
        <v>230224</v>
      </c>
      <c r="W378" s="3">
        <v>242965</v>
      </c>
      <c r="X378" s="2" t="s">
        <v>196</v>
      </c>
      <c r="Y378" s="2">
        <v>60</v>
      </c>
      <c r="AE378" s="2" t="str">
        <f>LEFT(X378,3)</f>
        <v>น.3</v>
      </c>
      <c r="AF378" s="2" t="str">
        <f t="shared" si="5"/>
        <v>ทั่วไป</v>
      </c>
      <c r="AG378" s="2" t="str">
        <f>IF(G378="นร.","นร.","ทั่วไป")</f>
        <v>ทั่วไป</v>
      </c>
      <c r="AH378" s="2" t="str">
        <f>IF(J378=2567,"กษ.","ไม่ กษ.")</f>
        <v>กษ.</v>
      </c>
      <c r="AI378" s="2" t="str">
        <f>IF(LEFT(H378,9)="พักราชการ","พักราชการ",IF(LEFT(H378,4)="สรก.","สรก.","ปกติ"))</f>
        <v>ปกติ</v>
      </c>
    </row>
    <row r="379" spans="1:35" x14ac:dyDescent="0.35">
      <c r="A379" s="20">
        <v>378</v>
      </c>
      <c r="B379" s="20" t="s">
        <v>30</v>
      </c>
      <c r="C379" s="21" t="s">
        <v>189</v>
      </c>
      <c r="D379" s="22" t="s">
        <v>1435</v>
      </c>
      <c r="E379" s="23" t="s">
        <v>1436</v>
      </c>
      <c r="F379" s="20" t="s">
        <v>19</v>
      </c>
      <c r="G379" s="20" t="s">
        <v>91</v>
      </c>
      <c r="H379" s="20" t="s">
        <v>35</v>
      </c>
      <c r="I379" s="20"/>
      <c r="J379" s="20">
        <v>2567</v>
      </c>
      <c r="K379" s="20"/>
      <c r="L379" s="20"/>
      <c r="M379" s="20"/>
      <c r="N379" s="20"/>
      <c r="O379" s="20"/>
      <c r="P379" s="20"/>
      <c r="Q379" s="20"/>
      <c r="R379" s="20"/>
      <c r="S379" s="20"/>
      <c r="T379" s="3">
        <v>221695</v>
      </c>
      <c r="U379" s="3">
        <v>228165</v>
      </c>
      <c r="V379" s="3">
        <v>228398</v>
      </c>
      <c r="W379" s="3">
        <v>241913</v>
      </c>
      <c r="X379" s="2" t="s">
        <v>176</v>
      </c>
      <c r="Y379" s="2">
        <v>61</v>
      </c>
      <c r="AE379" s="2" t="str">
        <f>LEFT(X379,3)</f>
        <v>น.4</v>
      </c>
      <c r="AF379" s="2" t="str">
        <f t="shared" si="5"/>
        <v>ทั่วไป</v>
      </c>
      <c r="AG379" s="2" t="str">
        <f>IF(G379="นร.","นร.","ทั่วไป")</f>
        <v>ทั่วไป</v>
      </c>
      <c r="AH379" s="2" t="str">
        <f>IF(J379=2567,"กษ.","ไม่ กษ.")</f>
        <v>กษ.</v>
      </c>
      <c r="AI379" s="2" t="str">
        <f>IF(LEFT(H379,9)="พักราชการ","พักราชการ",IF(LEFT(H379,4)="สรก.","สรก.","ปกติ"))</f>
        <v>ปกติ</v>
      </c>
    </row>
    <row r="380" spans="1:35" x14ac:dyDescent="0.35">
      <c r="A380" s="20">
        <v>379</v>
      </c>
      <c r="B380" s="20" t="s">
        <v>30</v>
      </c>
      <c r="C380" s="21" t="s">
        <v>202</v>
      </c>
      <c r="D380" s="22" t="s">
        <v>1437</v>
      </c>
      <c r="E380" s="23" t="s">
        <v>1438</v>
      </c>
      <c r="F380" s="20" t="s">
        <v>18</v>
      </c>
      <c r="G380" s="20" t="s">
        <v>205</v>
      </c>
      <c r="H380" s="20" t="s">
        <v>35</v>
      </c>
      <c r="I380" s="20"/>
      <c r="J380" s="20">
        <v>2579</v>
      </c>
      <c r="K380" s="20"/>
      <c r="L380" s="20"/>
      <c r="M380" s="20"/>
      <c r="N380" s="20"/>
      <c r="O380" s="20"/>
      <c r="P380" s="20"/>
      <c r="Q380" s="20"/>
      <c r="R380" s="20"/>
      <c r="S380" s="20"/>
      <c r="T380" s="3">
        <v>226328</v>
      </c>
      <c r="U380" s="2" t="s">
        <v>101</v>
      </c>
      <c r="V380" s="3">
        <v>234176</v>
      </c>
      <c r="W380" s="3">
        <v>241381</v>
      </c>
      <c r="X380" s="2" t="s">
        <v>231</v>
      </c>
      <c r="Y380" s="2">
        <v>48</v>
      </c>
      <c r="AE380" s="2" t="str">
        <f>LEFT(X380,3)</f>
        <v>น.3</v>
      </c>
      <c r="AF380" s="2" t="str">
        <f t="shared" si="5"/>
        <v>ทั่วไป</v>
      </c>
      <c r="AG380" s="2" t="str">
        <f>IF(G380="นร.","นร.","ทั่วไป")</f>
        <v>ทั่วไป</v>
      </c>
      <c r="AH380" s="2" t="str">
        <f>IF(J380=2567,"กษ.","ไม่ กษ.")</f>
        <v>ไม่ กษ.</v>
      </c>
      <c r="AI380" s="2" t="str">
        <f>IF(LEFT(H380,9)="พักราชการ","พักราชการ",IF(LEFT(H380,4)="สรก.","สรก.","ปกติ"))</f>
        <v>ปกติ</v>
      </c>
    </row>
    <row r="381" spans="1:35" x14ac:dyDescent="0.35">
      <c r="A381" s="20">
        <v>380</v>
      </c>
      <c r="B381" s="20" t="s">
        <v>30</v>
      </c>
      <c r="C381" s="21" t="s">
        <v>189</v>
      </c>
      <c r="D381" s="22" t="s">
        <v>1439</v>
      </c>
      <c r="E381" s="23" t="s">
        <v>1440</v>
      </c>
      <c r="F381" s="20" t="s">
        <v>20</v>
      </c>
      <c r="G381" s="20" t="s">
        <v>91</v>
      </c>
      <c r="H381" s="20" t="s">
        <v>35</v>
      </c>
      <c r="I381" s="20"/>
      <c r="J381" s="20">
        <v>2567</v>
      </c>
      <c r="K381" s="20"/>
      <c r="L381" s="20"/>
      <c r="M381" s="20"/>
      <c r="N381" s="20"/>
      <c r="O381" s="20"/>
      <c r="P381" s="20"/>
      <c r="Q381" s="20"/>
      <c r="R381" s="20"/>
      <c r="S381" s="20"/>
      <c r="T381" s="3">
        <v>221966</v>
      </c>
      <c r="U381" s="3">
        <v>228887</v>
      </c>
      <c r="V381" s="3">
        <v>229128</v>
      </c>
      <c r="W381" s="3">
        <v>243249</v>
      </c>
      <c r="X381" s="2" t="s">
        <v>720</v>
      </c>
      <c r="Y381" s="2">
        <v>60</v>
      </c>
      <c r="AE381" s="2" t="str">
        <f>LEFT(X381,3)</f>
        <v>น.3</v>
      </c>
      <c r="AF381" s="2" t="str">
        <f t="shared" si="5"/>
        <v>ทั่วไป</v>
      </c>
      <c r="AG381" s="2" t="str">
        <f>IF(G381="นร.","นร.","ทั่วไป")</f>
        <v>ทั่วไป</v>
      </c>
      <c r="AH381" s="2" t="str">
        <f>IF(J381=2567,"กษ.","ไม่ กษ.")</f>
        <v>กษ.</v>
      </c>
      <c r="AI381" s="2" t="str">
        <f>IF(LEFT(H381,9)="พักราชการ","พักราชการ",IF(LEFT(H381,4)="สรก.","สรก.","ปกติ"))</f>
        <v>ปกติ</v>
      </c>
    </row>
    <row r="382" spans="1:35" x14ac:dyDescent="0.35">
      <c r="A382" s="20">
        <v>381</v>
      </c>
      <c r="B382" s="20" t="s">
        <v>30</v>
      </c>
      <c r="C382" s="21" t="s">
        <v>232</v>
      </c>
      <c r="D382" s="22" t="s">
        <v>1441</v>
      </c>
      <c r="E382" s="23" t="s">
        <v>1442</v>
      </c>
      <c r="F382" s="20" t="s">
        <v>40</v>
      </c>
      <c r="G382" s="20" t="s">
        <v>91</v>
      </c>
      <c r="H382" s="20" t="s">
        <v>35</v>
      </c>
      <c r="I382" s="20"/>
      <c r="J382" s="20">
        <v>2567</v>
      </c>
      <c r="K382" s="20"/>
      <c r="L382" s="20"/>
      <c r="M382" s="20"/>
      <c r="N382" s="20"/>
      <c r="O382" s="20"/>
      <c r="P382" s="20"/>
      <c r="Q382" s="20"/>
      <c r="R382" s="20"/>
      <c r="S382" s="20"/>
      <c r="T382" s="3">
        <v>221916</v>
      </c>
      <c r="U382" s="3">
        <v>228765</v>
      </c>
      <c r="V382" s="3">
        <v>229099</v>
      </c>
      <c r="W382" s="3">
        <v>241883</v>
      </c>
      <c r="X382" s="2" t="s">
        <v>1424</v>
      </c>
      <c r="Y382" s="2">
        <v>60</v>
      </c>
      <c r="AE382" s="2" t="str">
        <f>LEFT(X382,3)</f>
        <v>น.3</v>
      </c>
      <c r="AF382" s="2" t="str">
        <f t="shared" si="5"/>
        <v>ทั่วไป</v>
      </c>
      <c r="AG382" s="2" t="str">
        <f>IF(G382="นร.","นร.","ทั่วไป")</f>
        <v>ทั่วไป</v>
      </c>
      <c r="AH382" s="2" t="str">
        <f>IF(J382=2567,"กษ.","ไม่ กษ.")</f>
        <v>กษ.</v>
      </c>
      <c r="AI382" s="2" t="str">
        <f>IF(LEFT(H382,9)="พักราชการ","พักราชการ",IF(LEFT(H382,4)="สรก.","สรก.","ปกติ"))</f>
        <v>ปกติ</v>
      </c>
    </row>
    <row r="383" spans="1:35" x14ac:dyDescent="0.35">
      <c r="A383" s="20">
        <v>382</v>
      </c>
      <c r="B383" s="20" t="s">
        <v>30</v>
      </c>
      <c r="C383" s="21" t="s">
        <v>232</v>
      </c>
      <c r="D383" s="22" t="s">
        <v>1443</v>
      </c>
      <c r="E383" s="23" t="s">
        <v>1444</v>
      </c>
      <c r="F383" s="20" t="s">
        <v>20</v>
      </c>
      <c r="G383" s="20" t="s">
        <v>91</v>
      </c>
      <c r="H383" s="20" t="s">
        <v>35</v>
      </c>
      <c r="I383" s="20"/>
      <c r="J383" s="20">
        <v>2567</v>
      </c>
      <c r="K383" s="20"/>
      <c r="L383" s="20"/>
      <c r="M383" s="20"/>
      <c r="N383" s="20"/>
      <c r="O383" s="20"/>
      <c r="P383" s="20"/>
      <c r="Q383" s="20"/>
      <c r="R383" s="20"/>
      <c r="S383" s="20"/>
      <c r="T383" s="3">
        <v>221934</v>
      </c>
      <c r="U383" s="3">
        <v>229681</v>
      </c>
      <c r="V383" s="3">
        <v>230589</v>
      </c>
      <c r="W383" s="3">
        <v>242430</v>
      </c>
      <c r="X383" s="2" t="s">
        <v>231</v>
      </c>
      <c r="Y383" s="2">
        <v>60</v>
      </c>
      <c r="AE383" s="2" t="str">
        <f>LEFT(X383,3)</f>
        <v>น.3</v>
      </c>
      <c r="AF383" s="2" t="str">
        <f t="shared" si="5"/>
        <v>ทั่วไป</v>
      </c>
      <c r="AG383" s="2" t="str">
        <f>IF(G383="นร.","นร.","ทั่วไป")</f>
        <v>ทั่วไป</v>
      </c>
      <c r="AH383" s="2" t="str">
        <f>IF(J383=2567,"กษ.","ไม่ กษ.")</f>
        <v>กษ.</v>
      </c>
      <c r="AI383" s="2" t="str">
        <f>IF(LEFT(H383,9)="พักราชการ","พักราชการ",IF(LEFT(H383,4)="สรก.","สรก.","ปกติ"))</f>
        <v>ปกติ</v>
      </c>
    </row>
    <row r="384" spans="1:35" x14ac:dyDescent="0.35">
      <c r="A384" s="20">
        <v>383</v>
      </c>
      <c r="B384" s="20" t="s">
        <v>30</v>
      </c>
      <c r="C384" s="21" t="s">
        <v>232</v>
      </c>
      <c r="D384" s="22" t="s">
        <v>1445</v>
      </c>
      <c r="E384" s="23" t="s">
        <v>1446</v>
      </c>
      <c r="F384" s="20" t="s">
        <v>11</v>
      </c>
      <c r="G384" s="20" t="s">
        <v>91</v>
      </c>
      <c r="H384" s="20" t="s">
        <v>35</v>
      </c>
      <c r="I384" s="20"/>
      <c r="J384" s="20">
        <v>2567</v>
      </c>
      <c r="K384" s="20"/>
      <c r="L384" s="20"/>
      <c r="M384" s="20"/>
      <c r="N384" s="20"/>
      <c r="O384" s="20"/>
      <c r="P384" s="20"/>
      <c r="Q384" s="20"/>
      <c r="R384" s="20"/>
      <c r="S384" s="20"/>
      <c r="T384" s="3">
        <v>221937</v>
      </c>
      <c r="U384" s="3">
        <v>228999</v>
      </c>
      <c r="V384" s="3">
        <v>229128</v>
      </c>
      <c r="W384" s="3">
        <v>242278</v>
      </c>
      <c r="X384" s="2" t="s">
        <v>271</v>
      </c>
      <c r="Y384" s="2">
        <v>60</v>
      </c>
      <c r="AE384" s="2" t="str">
        <f>LEFT(X384,3)</f>
        <v>น.3</v>
      </c>
      <c r="AF384" s="2" t="str">
        <f t="shared" si="5"/>
        <v>ทั่วไป</v>
      </c>
      <c r="AG384" s="2" t="str">
        <f>IF(G384="นร.","นร.","ทั่วไป")</f>
        <v>ทั่วไป</v>
      </c>
      <c r="AH384" s="2" t="str">
        <f>IF(J384=2567,"กษ.","ไม่ กษ.")</f>
        <v>กษ.</v>
      </c>
      <c r="AI384" s="2" t="str">
        <f>IF(LEFT(H384,9)="พักราชการ","พักราชการ",IF(LEFT(H384,4)="สรก.","สรก.","ปกติ"))</f>
        <v>ปกติ</v>
      </c>
    </row>
    <row r="385" spans="1:35" x14ac:dyDescent="0.35">
      <c r="A385" s="20">
        <v>384</v>
      </c>
      <c r="B385" s="20" t="s">
        <v>30</v>
      </c>
      <c r="C385" s="21" t="s">
        <v>232</v>
      </c>
      <c r="D385" s="22" t="s">
        <v>1447</v>
      </c>
      <c r="E385" s="23" t="s">
        <v>1448</v>
      </c>
      <c r="F385" s="20" t="s">
        <v>22</v>
      </c>
      <c r="G385" s="20" t="s">
        <v>91</v>
      </c>
      <c r="H385" s="20" t="s">
        <v>35</v>
      </c>
      <c r="I385" s="20"/>
      <c r="J385" s="20">
        <v>2567</v>
      </c>
      <c r="K385" s="20"/>
      <c r="L385" s="20"/>
      <c r="M385" s="20"/>
      <c r="N385" s="20"/>
      <c r="O385" s="20"/>
      <c r="P385" s="20"/>
      <c r="Q385" s="20"/>
      <c r="R385" s="20"/>
      <c r="S385" s="20"/>
      <c r="T385" s="3">
        <v>221639</v>
      </c>
      <c r="U385" s="3">
        <v>228640</v>
      </c>
      <c r="V385" s="3">
        <v>228035</v>
      </c>
      <c r="W385" s="3">
        <v>240108</v>
      </c>
      <c r="X385" s="2" t="s">
        <v>248</v>
      </c>
      <c r="Y385" s="2">
        <v>61</v>
      </c>
      <c r="AE385" s="2" t="str">
        <f>LEFT(X385,3)</f>
        <v>น.3</v>
      </c>
      <c r="AF385" s="2" t="str">
        <f t="shared" si="5"/>
        <v>ทั่วไป</v>
      </c>
      <c r="AG385" s="2" t="str">
        <f>IF(G385="นร.","นร.","ทั่วไป")</f>
        <v>ทั่วไป</v>
      </c>
      <c r="AH385" s="2" t="str">
        <f>IF(J385=2567,"กษ.","ไม่ กษ.")</f>
        <v>กษ.</v>
      </c>
      <c r="AI385" s="2" t="str">
        <f>IF(LEFT(H385,9)="พักราชการ","พักราชการ",IF(LEFT(H385,4)="สรก.","สรก.","ปกติ"))</f>
        <v>ปกติ</v>
      </c>
    </row>
    <row r="386" spans="1:35" x14ac:dyDescent="0.35">
      <c r="A386" s="20">
        <v>385</v>
      </c>
      <c r="B386" s="20" t="s">
        <v>30</v>
      </c>
      <c r="C386" s="21" t="s">
        <v>232</v>
      </c>
      <c r="D386" s="22" t="s">
        <v>1449</v>
      </c>
      <c r="E386" s="23" t="s">
        <v>1450</v>
      </c>
      <c r="F386" s="20" t="s">
        <v>20</v>
      </c>
      <c r="G386" s="20" t="s">
        <v>91</v>
      </c>
      <c r="H386" s="20" t="s">
        <v>35</v>
      </c>
      <c r="I386" s="20"/>
      <c r="J386" s="20">
        <v>2567</v>
      </c>
      <c r="K386" s="20"/>
      <c r="L386" s="20"/>
      <c r="M386" s="20"/>
      <c r="N386" s="20"/>
      <c r="O386" s="20"/>
      <c r="P386" s="20"/>
      <c r="Q386" s="20"/>
      <c r="R386" s="20"/>
      <c r="S386" s="20"/>
      <c r="T386" s="3">
        <v>221833</v>
      </c>
      <c r="U386" s="3">
        <v>228887</v>
      </c>
      <c r="V386" s="3">
        <v>229128</v>
      </c>
      <c r="W386" s="3">
        <v>243374</v>
      </c>
      <c r="X386" s="2" t="s">
        <v>254</v>
      </c>
      <c r="Y386" s="2">
        <v>60</v>
      </c>
      <c r="AE386" s="2" t="str">
        <f>LEFT(X386,3)</f>
        <v>น.2</v>
      </c>
      <c r="AF386" s="2" t="str">
        <f t="shared" si="5"/>
        <v>ทั่วไป</v>
      </c>
      <c r="AG386" s="2" t="str">
        <f>IF(G386="นร.","นร.","ทั่วไป")</f>
        <v>ทั่วไป</v>
      </c>
      <c r="AH386" s="2" t="str">
        <f>IF(J386=2567,"กษ.","ไม่ กษ.")</f>
        <v>กษ.</v>
      </c>
      <c r="AI386" s="2" t="str">
        <f>IF(LEFT(H386,9)="พักราชการ","พักราชการ",IF(LEFT(H386,4)="สรก.","สรก.","ปกติ"))</f>
        <v>ปกติ</v>
      </c>
    </row>
    <row r="387" spans="1:35" x14ac:dyDescent="0.35">
      <c r="A387" s="20">
        <v>386</v>
      </c>
      <c r="B387" s="20" t="s">
        <v>30</v>
      </c>
      <c r="C387" s="21" t="s">
        <v>278</v>
      </c>
      <c r="D387" s="22" t="s">
        <v>1451</v>
      </c>
      <c r="E387" s="23" t="s">
        <v>1452</v>
      </c>
      <c r="F387" s="20" t="s">
        <v>11</v>
      </c>
      <c r="G387" s="20" t="s">
        <v>91</v>
      </c>
      <c r="H387" s="20" t="s">
        <v>35</v>
      </c>
      <c r="I387" s="20"/>
      <c r="J387" s="20">
        <v>2567</v>
      </c>
      <c r="K387" s="20"/>
      <c r="L387" s="20"/>
      <c r="M387" s="20"/>
      <c r="N387" s="20"/>
      <c r="O387" s="20"/>
      <c r="P387" s="20"/>
      <c r="Q387" s="20"/>
      <c r="R387" s="20"/>
      <c r="S387" s="20"/>
      <c r="T387" s="3">
        <v>221847</v>
      </c>
      <c r="U387" s="3">
        <v>229132</v>
      </c>
      <c r="V387" s="3">
        <v>229501</v>
      </c>
      <c r="W387" s="3">
        <v>242828</v>
      </c>
      <c r="X387" s="2" t="s">
        <v>331</v>
      </c>
      <c r="Y387" s="2">
        <v>60</v>
      </c>
      <c r="AE387" s="2" t="str">
        <f>LEFT(X387,3)</f>
        <v>น.1</v>
      </c>
      <c r="AF387" s="2" t="str">
        <f t="shared" ref="AF387:AF450" si="6">IF(AE387&lt;&gt;"น.5","ทั่วไป","นปก.")</f>
        <v>ทั่วไป</v>
      </c>
      <c r="AG387" s="2" t="str">
        <f>IF(G387="นร.","นร.","ทั่วไป")</f>
        <v>ทั่วไป</v>
      </c>
      <c r="AH387" s="2" t="str">
        <f>IF(J387=2567,"กษ.","ไม่ กษ.")</f>
        <v>กษ.</v>
      </c>
      <c r="AI387" s="2" t="str">
        <f>IF(LEFT(H387,9)="พักราชการ","พักราชการ",IF(LEFT(H387,4)="สรก.","สรก.","ปกติ"))</f>
        <v>ปกติ</v>
      </c>
    </row>
    <row r="388" spans="1:35" x14ac:dyDescent="0.35">
      <c r="A388" s="20">
        <v>387</v>
      </c>
      <c r="B388" s="20" t="s">
        <v>30</v>
      </c>
      <c r="C388" s="21" t="s">
        <v>278</v>
      </c>
      <c r="D388" s="22" t="s">
        <v>1453</v>
      </c>
      <c r="E388" s="23" t="s">
        <v>1454</v>
      </c>
      <c r="F388" s="20" t="s">
        <v>22</v>
      </c>
      <c r="G388" s="20" t="s">
        <v>91</v>
      </c>
      <c r="H388" s="20" t="s">
        <v>35</v>
      </c>
      <c r="I388" s="20"/>
      <c r="J388" s="20">
        <v>2567</v>
      </c>
      <c r="K388" s="20"/>
      <c r="L388" s="20"/>
      <c r="M388" s="20"/>
      <c r="N388" s="20"/>
      <c r="O388" s="20"/>
      <c r="P388" s="20"/>
      <c r="Q388" s="20"/>
      <c r="R388" s="20"/>
      <c r="S388" s="20"/>
      <c r="T388" s="3">
        <v>221741</v>
      </c>
      <c r="U388" s="3">
        <v>228766</v>
      </c>
      <c r="V388" s="3">
        <v>229128</v>
      </c>
      <c r="W388" s="3">
        <v>242828</v>
      </c>
      <c r="X388" s="2" t="s">
        <v>312</v>
      </c>
      <c r="Y388" s="2">
        <v>60</v>
      </c>
      <c r="AE388" s="2" t="str">
        <f>LEFT(X388,3)</f>
        <v>น.1</v>
      </c>
      <c r="AF388" s="2" t="str">
        <f t="shared" si="6"/>
        <v>ทั่วไป</v>
      </c>
      <c r="AG388" s="2" t="str">
        <f>IF(G388="นร.","นร.","ทั่วไป")</f>
        <v>ทั่วไป</v>
      </c>
      <c r="AH388" s="2" t="str">
        <f>IF(J388=2567,"กษ.","ไม่ กษ.")</f>
        <v>กษ.</v>
      </c>
      <c r="AI388" s="2" t="str">
        <f>IF(LEFT(H388,9)="พักราชการ","พักราชการ",IF(LEFT(H388,4)="สรก.","สรก.","ปกติ"))</f>
        <v>ปกติ</v>
      </c>
    </row>
    <row r="389" spans="1:35" x14ac:dyDescent="0.35">
      <c r="A389" s="20">
        <v>388</v>
      </c>
      <c r="B389" s="20" t="s">
        <v>30</v>
      </c>
      <c r="C389" s="21" t="s">
        <v>278</v>
      </c>
      <c r="D389" s="22" t="s">
        <v>1455</v>
      </c>
      <c r="E389" s="23" t="s">
        <v>1456</v>
      </c>
      <c r="F389" s="20" t="s">
        <v>20</v>
      </c>
      <c r="G389" s="20" t="s">
        <v>91</v>
      </c>
      <c r="H389" s="20" t="s">
        <v>35</v>
      </c>
      <c r="I389" s="20"/>
      <c r="J389" s="20">
        <v>2567</v>
      </c>
      <c r="K389" s="20"/>
      <c r="L389" s="20"/>
      <c r="M389" s="20"/>
      <c r="N389" s="20"/>
      <c r="O389" s="20"/>
      <c r="P389" s="20"/>
      <c r="Q389" s="20"/>
      <c r="R389" s="20"/>
      <c r="S389" s="20"/>
      <c r="T389" s="3">
        <v>221923</v>
      </c>
      <c r="U389" s="3">
        <v>229579</v>
      </c>
      <c r="V389" s="3">
        <v>229494</v>
      </c>
      <c r="W389" s="3">
        <v>242858</v>
      </c>
      <c r="X389" s="2" t="s">
        <v>331</v>
      </c>
      <c r="Y389" s="2">
        <v>60</v>
      </c>
      <c r="AE389" s="2" t="str">
        <f>LEFT(X389,3)</f>
        <v>น.1</v>
      </c>
      <c r="AF389" s="2" t="str">
        <f t="shared" si="6"/>
        <v>ทั่วไป</v>
      </c>
      <c r="AG389" s="2" t="str">
        <f>IF(G389="นร.","นร.","ทั่วไป")</f>
        <v>ทั่วไป</v>
      </c>
      <c r="AH389" s="2" t="str">
        <f>IF(J389=2567,"กษ.","ไม่ กษ.")</f>
        <v>กษ.</v>
      </c>
      <c r="AI389" s="2" t="str">
        <f>IF(LEFT(H389,9)="พักราชการ","พักราชการ",IF(LEFT(H389,4)="สรก.","สรก.","ปกติ"))</f>
        <v>ปกติ</v>
      </c>
    </row>
    <row r="390" spans="1:35" x14ac:dyDescent="0.35">
      <c r="A390" s="20">
        <v>389</v>
      </c>
      <c r="B390" s="20" t="s">
        <v>30</v>
      </c>
      <c r="C390" s="21" t="s">
        <v>278</v>
      </c>
      <c r="D390" s="22" t="s">
        <v>1457</v>
      </c>
      <c r="E390" s="23" t="s">
        <v>1440</v>
      </c>
      <c r="F390" s="20" t="s">
        <v>11</v>
      </c>
      <c r="G390" s="20" t="s">
        <v>91</v>
      </c>
      <c r="H390" s="20" t="s">
        <v>35</v>
      </c>
      <c r="I390" s="20"/>
      <c r="J390" s="20">
        <v>2567</v>
      </c>
      <c r="K390" s="20"/>
      <c r="L390" s="20"/>
      <c r="M390" s="20"/>
      <c r="N390" s="20"/>
      <c r="O390" s="20"/>
      <c r="P390" s="20"/>
      <c r="Q390" s="20"/>
      <c r="R390" s="20"/>
      <c r="S390" s="20"/>
      <c r="T390" s="3">
        <v>221761</v>
      </c>
      <c r="U390" s="3">
        <v>229377</v>
      </c>
      <c r="V390" s="3">
        <v>229128</v>
      </c>
      <c r="W390" s="3">
        <v>241183</v>
      </c>
      <c r="X390" s="2" t="s">
        <v>956</v>
      </c>
      <c r="Y390" s="2">
        <v>60</v>
      </c>
      <c r="AE390" s="2" t="str">
        <f>LEFT(X390,3)</f>
        <v>น.1</v>
      </c>
      <c r="AF390" s="2" t="str">
        <f t="shared" si="6"/>
        <v>ทั่วไป</v>
      </c>
      <c r="AG390" s="2" t="str">
        <f>IF(G390="นร.","นร.","ทั่วไป")</f>
        <v>ทั่วไป</v>
      </c>
      <c r="AH390" s="2" t="str">
        <f>IF(J390=2567,"กษ.","ไม่ กษ.")</f>
        <v>กษ.</v>
      </c>
      <c r="AI390" s="2" t="str">
        <f>IF(LEFT(H390,9)="พักราชการ","พักราชการ",IF(LEFT(H390,4)="สรก.","สรก.","ปกติ"))</f>
        <v>ปกติ</v>
      </c>
    </row>
    <row r="391" spans="1:35" x14ac:dyDescent="0.35">
      <c r="A391" s="20">
        <v>390</v>
      </c>
      <c r="B391" s="20" t="s">
        <v>30</v>
      </c>
      <c r="C391" s="21" t="s">
        <v>285</v>
      </c>
      <c r="D391" s="22" t="s">
        <v>1458</v>
      </c>
      <c r="E391" s="23" t="s">
        <v>1459</v>
      </c>
      <c r="F391" s="20" t="s">
        <v>20</v>
      </c>
      <c r="G391" s="20" t="s">
        <v>91</v>
      </c>
      <c r="H391" s="20" t="s">
        <v>35</v>
      </c>
      <c r="I391" s="20"/>
      <c r="J391" s="20">
        <v>2567</v>
      </c>
      <c r="K391" s="20"/>
      <c r="L391" s="20"/>
      <c r="M391" s="20"/>
      <c r="N391" s="20"/>
      <c r="O391" s="20"/>
      <c r="P391" s="20"/>
      <c r="Q391" s="20"/>
      <c r="R391" s="20"/>
      <c r="S391" s="20"/>
      <c r="T391" s="3">
        <v>221911</v>
      </c>
      <c r="U391" s="3">
        <v>229495</v>
      </c>
      <c r="V391" s="3">
        <v>230586</v>
      </c>
      <c r="W391" s="3">
        <v>242431</v>
      </c>
      <c r="X391" s="2" t="s">
        <v>304</v>
      </c>
      <c r="Y391" s="2">
        <v>60</v>
      </c>
      <c r="AE391" s="2" t="str">
        <f>LEFT(X391,3)</f>
        <v>น.1</v>
      </c>
      <c r="AF391" s="2" t="str">
        <f t="shared" si="6"/>
        <v>ทั่วไป</v>
      </c>
      <c r="AG391" s="2" t="str">
        <f>IF(G391="นร.","นร.","ทั่วไป")</f>
        <v>ทั่วไป</v>
      </c>
      <c r="AH391" s="2" t="str">
        <f>IF(J391=2567,"กษ.","ไม่ กษ.")</f>
        <v>กษ.</v>
      </c>
      <c r="AI391" s="2" t="str">
        <f>IF(LEFT(H391,9)="พักราชการ","พักราชการ",IF(LEFT(H391,4)="สรก.","สรก.","ปกติ"))</f>
        <v>ปกติ</v>
      </c>
    </row>
    <row r="392" spans="1:35" x14ac:dyDescent="0.35">
      <c r="A392" s="20">
        <v>391</v>
      </c>
      <c r="B392" s="20" t="s">
        <v>30</v>
      </c>
      <c r="C392" s="21" t="s">
        <v>285</v>
      </c>
      <c r="D392" s="22" t="s">
        <v>1460</v>
      </c>
      <c r="E392" s="23" t="s">
        <v>1461</v>
      </c>
      <c r="F392" s="20" t="s">
        <v>20</v>
      </c>
      <c r="G392" s="20" t="s">
        <v>91</v>
      </c>
      <c r="H392" s="20" t="s">
        <v>35</v>
      </c>
      <c r="I392" s="20"/>
      <c r="J392" s="20">
        <v>2567</v>
      </c>
      <c r="K392" s="20"/>
      <c r="L392" s="20"/>
      <c r="M392" s="20"/>
      <c r="N392" s="20"/>
      <c r="O392" s="20"/>
      <c r="P392" s="20"/>
      <c r="Q392" s="20"/>
      <c r="R392" s="20"/>
      <c r="S392" s="20"/>
      <c r="T392" s="3">
        <v>221834</v>
      </c>
      <c r="U392" s="3">
        <v>229684</v>
      </c>
      <c r="V392" s="3">
        <v>229826</v>
      </c>
      <c r="W392" s="3">
        <v>243040</v>
      </c>
      <c r="X392" s="2" t="s">
        <v>365</v>
      </c>
      <c r="Y392" s="2">
        <v>60</v>
      </c>
      <c r="AE392" s="2" t="str">
        <f>LEFT(X392,3)</f>
        <v>น.1</v>
      </c>
      <c r="AF392" s="2" t="str">
        <f t="shared" si="6"/>
        <v>ทั่วไป</v>
      </c>
      <c r="AG392" s="2" t="str">
        <f>IF(G392="นร.","นร.","ทั่วไป")</f>
        <v>ทั่วไป</v>
      </c>
      <c r="AH392" s="2" t="str">
        <f>IF(J392=2567,"กษ.","ไม่ กษ.")</f>
        <v>กษ.</v>
      </c>
      <c r="AI392" s="2" t="str">
        <f>IF(LEFT(H392,9)="พักราชการ","พักราชการ",IF(LEFT(H392,4)="สรก.","สรก.","ปกติ"))</f>
        <v>ปกติ</v>
      </c>
    </row>
    <row r="393" spans="1:35" x14ac:dyDescent="0.35">
      <c r="A393" s="20">
        <v>392</v>
      </c>
      <c r="B393" s="20" t="s">
        <v>30</v>
      </c>
      <c r="C393" s="21" t="s">
        <v>285</v>
      </c>
      <c r="D393" s="22" t="s">
        <v>452</v>
      </c>
      <c r="E393" s="23" t="s">
        <v>1462</v>
      </c>
      <c r="F393" s="20" t="s">
        <v>0</v>
      </c>
      <c r="G393" s="20" t="s">
        <v>91</v>
      </c>
      <c r="H393" s="20" t="s">
        <v>35</v>
      </c>
      <c r="I393" s="20"/>
      <c r="J393" s="20">
        <v>2567</v>
      </c>
      <c r="K393" s="20"/>
      <c r="L393" s="20"/>
      <c r="M393" s="20"/>
      <c r="N393" s="20"/>
      <c r="O393" s="20"/>
      <c r="P393" s="20"/>
      <c r="Q393" s="20"/>
      <c r="R393" s="20"/>
      <c r="S393" s="20"/>
      <c r="T393" s="3">
        <v>221853</v>
      </c>
      <c r="U393" s="3">
        <v>228683</v>
      </c>
      <c r="V393" s="3">
        <v>228763</v>
      </c>
      <c r="W393" s="3">
        <v>243040</v>
      </c>
      <c r="X393" s="2" t="s">
        <v>365</v>
      </c>
      <c r="Y393" s="2">
        <v>60</v>
      </c>
      <c r="AE393" s="2" t="str">
        <f>LEFT(X393,3)</f>
        <v>น.1</v>
      </c>
      <c r="AF393" s="2" t="str">
        <f t="shared" si="6"/>
        <v>ทั่วไป</v>
      </c>
      <c r="AG393" s="2" t="str">
        <f>IF(G393="นร.","นร.","ทั่วไป")</f>
        <v>ทั่วไป</v>
      </c>
      <c r="AH393" s="2" t="str">
        <f>IF(J393=2567,"กษ.","ไม่ กษ.")</f>
        <v>กษ.</v>
      </c>
      <c r="AI393" s="2" t="str">
        <f>IF(LEFT(H393,9)="พักราชการ","พักราชการ",IF(LEFT(H393,4)="สรก.","สรก.","ปกติ"))</f>
        <v>ปกติ</v>
      </c>
    </row>
    <row r="394" spans="1:35" x14ac:dyDescent="0.35">
      <c r="A394" s="20">
        <v>393</v>
      </c>
      <c r="B394" s="20" t="s">
        <v>30</v>
      </c>
      <c r="C394" s="21" t="s">
        <v>285</v>
      </c>
      <c r="D394" s="22" t="s">
        <v>1463</v>
      </c>
      <c r="E394" s="23" t="s">
        <v>1464</v>
      </c>
      <c r="F394" s="20" t="s">
        <v>8</v>
      </c>
      <c r="G394" s="20" t="s">
        <v>91</v>
      </c>
      <c r="H394" s="20" t="s">
        <v>35</v>
      </c>
      <c r="I394" s="20"/>
      <c r="J394" s="20">
        <v>2567</v>
      </c>
      <c r="K394" s="20"/>
      <c r="L394" s="20"/>
      <c r="M394" s="20"/>
      <c r="N394" s="20"/>
      <c r="O394" s="20"/>
      <c r="P394" s="20"/>
      <c r="Q394" s="20"/>
      <c r="R394" s="20"/>
      <c r="S394" s="20"/>
      <c r="T394" s="3">
        <v>221925</v>
      </c>
      <c r="U394" s="3">
        <v>229025</v>
      </c>
      <c r="V394" s="3">
        <v>229128</v>
      </c>
      <c r="W394" s="3">
        <v>242462</v>
      </c>
      <c r="X394" s="2" t="s">
        <v>908</v>
      </c>
      <c r="Y394" s="2">
        <v>60</v>
      </c>
      <c r="AE394" s="2" t="str">
        <f>LEFT(X394,3)</f>
        <v>น.1</v>
      </c>
      <c r="AF394" s="2" t="str">
        <f t="shared" si="6"/>
        <v>ทั่วไป</v>
      </c>
      <c r="AG394" s="2" t="str">
        <f>IF(G394="นร.","นร.","ทั่วไป")</f>
        <v>ทั่วไป</v>
      </c>
      <c r="AH394" s="2" t="str">
        <f>IF(J394=2567,"กษ.","ไม่ กษ.")</f>
        <v>กษ.</v>
      </c>
      <c r="AI394" s="2" t="str">
        <f>IF(LEFT(H394,9)="พักราชการ","พักราชการ",IF(LEFT(H394,4)="สรก.","สรก.","ปกติ"))</f>
        <v>ปกติ</v>
      </c>
    </row>
    <row r="395" spans="1:35" x14ac:dyDescent="0.35">
      <c r="A395" s="20">
        <v>394</v>
      </c>
      <c r="B395" s="20" t="s">
        <v>30</v>
      </c>
      <c r="C395" s="21" t="s">
        <v>285</v>
      </c>
      <c r="D395" s="22" t="s">
        <v>1465</v>
      </c>
      <c r="E395" s="23" t="s">
        <v>1466</v>
      </c>
      <c r="F395" s="20" t="s">
        <v>11</v>
      </c>
      <c r="G395" s="20" t="s">
        <v>91</v>
      </c>
      <c r="H395" s="20" t="s">
        <v>35</v>
      </c>
      <c r="I395" s="20"/>
      <c r="J395" s="20">
        <v>2567</v>
      </c>
      <c r="K395" s="20"/>
      <c r="L395" s="20"/>
      <c r="M395" s="20"/>
      <c r="N395" s="20"/>
      <c r="O395" s="20"/>
      <c r="P395" s="20"/>
      <c r="Q395" s="20"/>
      <c r="R395" s="20"/>
      <c r="S395" s="20"/>
      <c r="T395" s="3">
        <v>221633</v>
      </c>
      <c r="U395" s="3">
        <v>228999</v>
      </c>
      <c r="V395" s="3">
        <v>229128</v>
      </c>
      <c r="W395" s="3">
        <v>243050</v>
      </c>
      <c r="X395" s="2" t="s">
        <v>291</v>
      </c>
      <c r="Y395" s="2">
        <v>61</v>
      </c>
      <c r="AE395" s="2" t="str">
        <f>LEFT(X395,3)</f>
        <v>น.1</v>
      </c>
      <c r="AF395" s="2" t="str">
        <f t="shared" si="6"/>
        <v>ทั่วไป</v>
      </c>
      <c r="AG395" s="2" t="str">
        <f>IF(G395="นร.","นร.","ทั่วไป")</f>
        <v>ทั่วไป</v>
      </c>
      <c r="AH395" s="2" t="str">
        <f>IF(J395=2567,"กษ.","ไม่ กษ.")</f>
        <v>กษ.</v>
      </c>
      <c r="AI395" s="2" t="str">
        <f>IF(LEFT(H395,9)="พักราชการ","พักราชการ",IF(LEFT(H395,4)="สรก.","สรก.","ปกติ"))</f>
        <v>ปกติ</v>
      </c>
    </row>
    <row r="396" spans="1:35" x14ac:dyDescent="0.35">
      <c r="A396" s="20">
        <v>395</v>
      </c>
      <c r="B396" s="20" t="s">
        <v>30</v>
      </c>
      <c r="C396" s="21" t="s">
        <v>285</v>
      </c>
      <c r="D396" s="22" t="s">
        <v>1467</v>
      </c>
      <c r="E396" s="23" t="s">
        <v>1468</v>
      </c>
      <c r="F396" s="20" t="s">
        <v>22</v>
      </c>
      <c r="G396" s="20" t="s">
        <v>91</v>
      </c>
      <c r="H396" s="20" t="s">
        <v>35</v>
      </c>
      <c r="I396" s="20"/>
      <c r="J396" s="20">
        <v>2567</v>
      </c>
      <c r="K396" s="20"/>
      <c r="L396" s="20"/>
      <c r="M396" s="20"/>
      <c r="N396" s="20"/>
      <c r="O396" s="20"/>
      <c r="P396" s="20"/>
      <c r="Q396" s="20"/>
      <c r="R396" s="20"/>
      <c r="S396" s="20"/>
      <c r="T396" s="3">
        <v>221893</v>
      </c>
      <c r="U396" s="3">
        <v>229495</v>
      </c>
      <c r="V396" s="3">
        <v>230224</v>
      </c>
      <c r="W396" s="3">
        <v>243040</v>
      </c>
      <c r="X396" s="2" t="s">
        <v>341</v>
      </c>
      <c r="Y396" s="2">
        <v>60</v>
      </c>
      <c r="AE396" s="2" t="str">
        <f>LEFT(X396,3)</f>
        <v>น.1</v>
      </c>
      <c r="AF396" s="2" t="str">
        <f t="shared" si="6"/>
        <v>ทั่วไป</v>
      </c>
      <c r="AG396" s="2" t="str">
        <f>IF(G396="นร.","นร.","ทั่วไป")</f>
        <v>ทั่วไป</v>
      </c>
      <c r="AH396" s="2" t="str">
        <f>IF(J396=2567,"กษ.","ไม่ กษ.")</f>
        <v>กษ.</v>
      </c>
      <c r="AI396" s="2" t="str">
        <f>IF(LEFT(H396,9)="พักราชการ","พักราชการ",IF(LEFT(H396,4)="สรก.","สรก.","ปกติ"))</f>
        <v>ปกติ</v>
      </c>
    </row>
    <row r="397" spans="1:35" x14ac:dyDescent="0.35">
      <c r="A397" s="20">
        <v>396</v>
      </c>
      <c r="B397" s="20" t="s">
        <v>30</v>
      </c>
      <c r="C397" s="21" t="s">
        <v>285</v>
      </c>
      <c r="D397" s="22" t="s">
        <v>1469</v>
      </c>
      <c r="E397" s="23" t="s">
        <v>1470</v>
      </c>
      <c r="F397" s="20" t="s">
        <v>11</v>
      </c>
      <c r="G397" s="20" t="s">
        <v>91</v>
      </c>
      <c r="H397" s="20" t="s">
        <v>35</v>
      </c>
      <c r="I397" s="20"/>
      <c r="J397" s="20">
        <v>2567</v>
      </c>
      <c r="K397" s="20"/>
      <c r="L397" s="20"/>
      <c r="M397" s="20"/>
      <c r="N397" s="20"/>
      <c r="O397" s="20"/>
      <c r="P397" s="20"/>
      <c r="Q397" s="20"/>
      <c r="R397" s="20"/>
      <c r="S397" s="20"/>
      <c r="T397" s="3">
        <v>221853</v>
      </c>
      <c r="U397" s="3">
        <v>228399</v>
      </c>
      <c r="V397" s="3">
        <v>228763</v>
      </c>
      <c r="W397" s="3">
        <v>243040</v>
      </c>
      <c r="X397" s="2" t="s">
        <v>406</v>
      </c>
      <c r="Y397" s="2">
        <v>60</v>
      </c>
      <c r="AE397" s="2" t="str">
        <f>LEFT(X397,3)</f>
        <v>น.1</v>
      </c>
      <c r="AF397" s="2" t="str">
        <f t="shared" si="6"/>
        <v>ทั่วไป</v>
      </c>
      <c r="AG397" s="2" t="str">
        <f>IF(G397="นร.","นร.","ทั่วไป")</f>
        <v>ทั่วไป</v>
      </c>
      <c r="AH397" s="2" t="str">
        <f>IF(J397=2567,"กษ.","ไม่ กษ.")</f>
        <v>กษ.</v>
      </c>
      <c r="AI397" s="2" t="str">
        <f>IF(LEFT(H397,9)="พักราชการ","พักราชการ",IF(LEFT(H397,4)="สรก.","สรก.","ปกติ"))</f>
        <v>ปกติ</v>
      </c>
    </row>
    <row r="398" spans="1:35" x14ac:dyDescent="0.35">
      <c r="A398" s="20">
        <v>397</v>
      </c>
      <c r="B398" s="20" t="s">
        <v>30</v>
      </c>
      <c r="C398" s="21" t="s">
        <v>285</v>
      </c>
      <c r="D398" s="22" t="s">
        <v>1471</v>
      </c>
      <c r="E398" s="23" t="s">
        <v>1472</v>
      </c>
      <c r="F398" s="20" t="s">
        <v>0</v>
      </c>
      <c r="G398" s="20" t="s">
        <v>91</v>
      </c>
      <c r="H398" s="20" t="s">
        <v>35</v>
      </c>
      <c r="I398" s="20"/>
      <c r="J398" s="20">
        <v>2567</v>
      </c>
      <c r="K398" s="20"/>
      <c r="L398" s="20"/>
      <c r="M398" s="20"/>
      <c r="N398" s="20"/>
      <c r="O398" s="20"/>
      <c r="P398" s="20"/>
      <c r="Q398" s="20"/>
      <c r="R398" s="20"/>
      <c r="S398" s="20"/>
      <c r="T398" s="3">
        <v>221751</v>
      </c>
      <c r="U398" s="3">
        <v>228999</v>
      </c>
      <c r="V398" s="3">
        <v>242066</v>
      </c>
      <c r="W398" s="3">
        <v>243040</v>
      </c>
      <c r="X398" s="2" t="s">
        <v>346</v>
      </c>
      <c r="Y398" s="2">
        <v>60</v>
      </c>
      <c r="AE398" s="2" t="str">
        <f>LEFT(X398,3)</f>
        <v>น.1</v>
      </c>
      <c r="AF398" s="2" t="str">
        <f t="shared" si="6"/>
        <v>ทั่วไป</v>
      </c>
      <c r="AG398" s="2" t="str">
        <f>IF(G398="นร.","นร.","ทั่วไป")</f>
        <v>ทั่วไป</v>
      </c>
      <c r="AH398" s="2" t="str">
        <f>IF(J398=2567,"กษ.","ไม่ กษ.")</f>
        <v>กษ.</v>
      </c>
      <c r="AI398" s="2" t="str">
        <f>IF(LEFT(H398,9)="พักราชการ","พักราชการ",IF(LEFT(H398,4)="สรก.","สรก.","ปกติ"))</f>
        <v>ปกติ</v>
      </c>
    </row>
    <row r="399" spans="1:35" x14ac:dyDescent="0.35">
      <c r="A399" s="20">
        <v>398</v>
      </c>
      <c r="B399" s="20" t="s">
        <v>30</v>
      </c>
      <c r="C399" s="21" t="s">
        <v>285</v>
      </c>
      <c r="D399" s="22" t="s">
        <v>1473</v>
      </c>
      <c r="E399" s="23" t="s">
        <v>1474</v>
      </c>
      <c r="F399" s="20" t="s">
        <v>11</v>
      </c>
      <c r="G399" s="20" t="s">
        <v>91</v>
      </c>
      <c r="H399" s="20" t="s">
        <v>35</v>
      </c>
      <c r="I399" s="20"/>
      <c r="J399" s="20">
        <v>2567</v>
      </c>
      <c r="K399" s="20"/>
      <c r="L399" s="20"/>
      <c r="M399" s="20"/>
      <c r="N399" s="20"/>
      <c r="O399" s="20"/>
      <c r="P399" s="20"/>
      <c r="Q399" s="20"/>
      <c r="R399" s="20"/>
      <c r="S399" s="20"/>
      <c r="T399" s="3">
        <v>221848</v>
      </c>
      <c r="U399" s="3">
        <v>228764</v>
      </c>
      <c r="V399" s="3">
        <v>229128</v>
      </c>
      <c r="W399" s="3">
        <v>243040</v>
      </c>
      <c r="X399" s="2" t="s">
        <v>284</v>
      </c>
      <c r="Y399" s="2">
        <v>60</v>
      </c>
      <c r="AE399" s="2" t="str">
        <f>LEFT(X399,3)</f>
        <v>น.1</v>
      </c>
      <c r="AF399" s="2" t="str">
        <f t="shared" si="6"/>
        <v>ทั่วไป</v>
      </c>
      <c r="AG399" s="2" t="str">
        <f>IF(G399="นร.","นร.","ทั่วไป")</f>
        <v>ทั่วไป</v>
      </c>
      <c r="AH399" s="2" t="str">
        <f>IF(J399=2567,"กษ.","ไม่ กษ.")</f>
        <v>กษ.</v>
      </c>
      <c r="AI399" s="2" t="str">
        <f>IF(LEFT(H399,9)="พักราชการ","พักราชการ",IF(LEFT(H399,4)="สรก.","สรก.","ปกติ"))</f>
        <v>ปกติ</v>
      </c>
    </row>
    <row r="400" spans="1:35" x14ac:dyDescent="0.35">
      <c r="A400" s="20">
        <v>399</v>
      </c>
      <c r="B400" s="20" t="s">
        <v>30</v>
      </c>
      <c r="C400" s="21" t="s">
        <v>285</v>
      </c>
      <c r="D400" s="22" t="s">
        <v>1475</v>
      </c>
      <c r="E400" s="23" t="s">
        <v>1476</v>
      </c>
      <c r="F400" s="20" t="s">
        <v>11</v>
      </c>
      <c r="G400" s="20" t="s">
        <v>91</v>
      </c>
      <c r="H400" s="20" t="s">
        <v>35</v>
      </c>
      <c r="I400" s="20"/>
      <c r="J400" s="20">
        <v>2567</v>
      </c>
      <c r="K400" s="20"/>
      <c r="L400" s="20"/>
      <c r="M400" s="20"/>
      <c r="N400" s="20"/>
      <c r="O400" s="20"/>
      <c r="P400" s="20"/>
      <c r="Q400" s="20"/>
      <c r="R400" s="20"/>
      <c r="S400" s="20"/>
      <c r="T400" s="3">
        <v>221921</v>
      </c>
      <c r="U400" s="3">
        <v>229495</v>
      </c>
      <c r="V400" s="3">
        <v>230224</v>
      </c>
      <c r="W400" s="3">
        <v>243040</v>
      </c>
      <c r="X400" s="2" t="s">
        <v>304</v>
      </c>
      <c r="Y400" s="2">
        <v>60</v>
      </c>
      <c r="AE400" s="2" t="str">
        <f>LEFT(X400,3)</f>
        <v>น.1</v>
      </c>
      <c r="AF400" s="2" t="str">
        <f t="shared" si="6"/>
        <v>ทั่วไป</v>
      </c>
      <c r="AG400" s="2" t="str">
        <f>IF(G400="นร.","นร.","ทั่วไป")</f>
        <v>ทั่วไป</v>
      </c>
      <c r="AH400" s="2" t="str">
        <f>IF(J400=2567,"กษ.","ไม่ กษ.")</f>
        <v>กษ.</v>
      </c>
      <c r="AI400" s="2" t="str">
        <f>IF(LEFT(H400,9)="พักราชการ","พักราชการ",IF(LEFT(H400,4)="สรก.","สรก.","ปกติ"))</f>
        <v>ปกติ</v>
      </c>
    </row>
    <row r="401" spans="1:35" x14ac:dyDescent="0.35">
      <c r="A401" s="20">
        <v>400</v>
      </c>
      <c r="B401" s="20" t="s">
        <v>30</v>
      </c>
      <c r="C401" s="21" t="s">
        <v>285</v>
      </c>
      <c r="D401" s="22" t="s">
        <v>1477</v>
      </c>
      <c r="E401" s="23" t="s">
        <v>1259</v>
      </c>
      <c r="F401" s="20" t="s">
        <v>37</v>
      </c>
      <c r="G401" s="20" t="s">
        <v>294</v>
      </c>
      <c r="H401" s="20" t="s">
        <v>35</v>
      </c>
      <c r="I401" s="20"/>
      <c r="J401" s="20">
        <v>2567</v>
      </c>
      <c r="K401" s="20"/>
      <c r="L401" s="20"/>
      <c r="M401" s="20"/>
      <c r="N401" s="20"/>
      <c r="O401" s="20"/>
      <c r="P401" s="20"/>
      <c r="Q401" s="20"/>
      <c r="R401" s="20"/>
      <c r="S401" s="20"/>
      <c r="T401" s="3">
        <v>221691</v>
      </c>
      <c r="U401" s="3">
        <v>229129</v>
      </c>
      <c r="V401" s="3">
        <v>229962</v>
      </c>
      <c r="W401" s="3">
        <v>243040</v>
      </c>
      <c r="X401" s="2" t="s">
        <v>532</v>
      </c>
      <c r="Y401" s="2">
        <v>61</v>
      </c>
      <c r="AE401" s="2" t="str">
        <f>LEFT(X401,3)</f>
        <v>น.1</v>
      </c>
      <c r="AF401" s="2" t="str">
        <f t="shared" si="6"/>
        <v>ทั่วไป</v>
      </c>
      <c r="AG401" s="2" t="str">
        <f>IF(G401="นร.","นร.","ทั่วไป")</f>
        <v>ทั่วไป</v>
      </c>
      <c r="AH401" s="2" t="str">
        <f>IF(J401=2567,"กษ.","ไม่ กษ.")</f>
        <v>กษ.</v>
      </c>
      <c r="AI401" s="2" t="str">
        <f>IF(LEFT(H401,9)="พักราชการ","พักราชการ",IF(LEFT(H401,4)="สรก.","สรก.","ปกติ"))</f>
        <v>ปกติ</v>
      </c>
    </row>
    <row r="402" spans="1:35" x14ac:dyDescent="0.35">
      <c r="A402" s="20">
        <v>401</v>
      </c>
      <c r="B402" s="20" t="s">
        <v>30</v>
      </c>
      <c r="C402" s="21" t="s">
        <v>285</v>
      </c>
      <c r="D402" s="22" t="s">
        <v>1478</v>
      </c>
      <c r="E402" s="23" t="s">
        <v>1479</v>
      </c>
      <c r="F402" s="20" t="s">
        <v>3</v>
      </c>
      <c r="G402" s="20" t="s">
        <v>91</v>
      </c>
      <c r="H402" s="20" t="s">
        <v>35</v>
      </c>
      <c r="I402" s="20"/>
      <c r="J402" s="20">
        <v>2567</v>
      </c>
      <c r="K402" s="20"/>
      <c r="L402" s="20"/>
      <c r="M402" s="20"/>
      <c r="N402" s="20"/>
      <c r="O402" s="20"/>
      <c r="P402" s="20"/>
      <c r="Q402" s="20"/>
      <c r="R402" s="20"/>
      <c r="S402" s="20"/>
      <c r="T402" s="3">
        <v>221943</v>
      </c>
      <c r="U402" s="3">
        <v>228689</v>
      </c>
      <c r="V402" s="3">
        <v>229128</v>
      </c>
      <c r="W402" s="3">
        <v>243040</v>
      </c>
      <c r="X402" s="2" t="s">
        <v>365</v>
      </c>
      <c r="Y402" s="2">
        <v>60</v>
      </c>
      <c r="AE402" s="2" t="str">
        <f>LEFT(X402,3)</f>
        <v>น.1</v>
      </c>
      <c r="AF402" s="2" t="str">
        <f t="shared" si="6"/>
        <v>ทั่วไป</v>
      </c>
      <c r="AG402" s="2" t="str">
        <f>IF(G402="นร.","นร.","ทั่วไป")</f>
        <v>ทั่วไป</v>
      </c>
      <c r="AH402" s="2" t="str">
        <f>IF(J402=2567,"กษ.","ไม่ กษ.")</f>
        <v>กษ.</v>
      </c>
      <c r="AI402" s="2" t="str">
        <f>IF(LEFT(H402,9)="พักราชการ","พักราชการ",IF(LEFT(H402,4)="สรก.","สรก.","ปกติ"))</f>
        <v>ปกติ</v>
      </c>
    </row>
    <row r="403" spans="1:35" x14ac:dyDescent="0.35">
      <c r="A403" s="20">
        <v>402</v>
      </c>
      <c r="B403" s="20" t="s">
        <v>30</v>
      </c>
      <c r="C403" s="21" t="s">
        <v>285</v>
      </c>
      <c r="D403" s="22" t="s">
        <v>1480</v>
      </c>
      <c r="E403" s="23" t="s">
        <v>1481</v>
      </c>
      <c r="F403" s="20" t="s">
        <v>33</v>
      </c>
      <c r="G403" s="20" t="s">
        <v>294</v>
      </c>
      <c r="H403" s="20" t="s">
        <v>35</v>
      </c>
      <c r="I403" s="20"/>
      <c r="J403" s="20">
        <v>2567</v>
      </c>
      <c r="K403" s="20"/>
      <c r="L403" s="20"/>
      <c r="M403" s="20"/>
      <c r="N403" s="20"/>
      <c r="O403" s="20"/>
      <c r="P403" s="20"/>
      <c r="Q403" s="20"/>
      <c r="R403" s="20"/>
      <c r="S403" s="20"/>
      <c r="T403" s="3">
        <v>221884</v>
      </c>
      <c r="U403" s="3">
        <v>229707</v>
      </c>
      <c r="V403" s="3">
        <v>230515</v>
      </c>
      <c r="W403" s="3">
        <v>243040</v>
      </c>
      <c r="X403" s="2" t="s">
        <v>299</v>
      </c>
      <c r="Y403" s="2">
        <v>60</v>
      </c>
      <c r="AE403" s="2" t="str">
        <f>LEFT(X403,3)</f>
        <v>น.1</v>
      </c>
      <c r="AF403" s="2" t="str">
        <f t="shared" si="6"/>
        <v>ทั่วไป</v>
      </c>
      <c r="AG403" s="2" t="str">
        <f>IF(G403="นร.","นร.","ทั่วไป")</f>
        <v>ทั่วไป</v>
      </c>
      <c r="AH403" s="2" t="str">
        <f>IF(J403=2567,"กษ.","ไม่ กษ.")</f>
        <v>กษ.</v>
      </c>
      <c r="AI403" s="2" t="str">
        <f>IF(LEFT(H403,9)="พักราชการ","พักราชการ",IF(LEFT(H403,4)="สรก.","สรก.","ปกติ"))</f>
        <v>ปกติ</v>
      </c>
    </row>
    <row r="404" spans="1:35" x14ac:dyDescent="0.35">
      <c r="A404" s="20">
        <v>403</v>
      </c>
      <c r="B404" s="20" t="s">
        <v>30</v>
      </c>
      <c r="C404" s="21" t="s">
        <v>414</v>
      </c>
      <c r="D404" s="22" t="s">
        <v>1482</v>
      </c>
      <c r="E404" s="23" t="s">
        <v>1483</v>
      </c>
      <c r="F404" s="20" t="s">
        <v>11</v>
      </c>
      <c r="G404" s="20" t="s">
        <v>294</v>
      </c>
      <c r="H404" s="20" t="s">
        <v>35</v>
      </c>
      <c r="I404" s="20"/>
      <c r="J404" s="20">
        <v>2567</v>
      </c>
      <c r="K404" s="20"/>
      <c r="L404" s="20"/>
      <c r="M404" s="20"/>
      <c r="N404" s="20"/>
      <c r="O404" s="20"/>
      <c r="P404" s="20"/>
      <c r="Q404" s="20"/>
      <c r="R404" s="20"/>
      <c r="S404" s="20"/>
      <c r="T404" s="3">
        <v>221892</v>
      </c>
      <c r="U404" s="3">
        <v>229320</v>
      </c>
      <c r="V404" s="3">
        <v>230109</v>
      </c>
      <c r="W404" s="3">
        <v>243527</v>
      </c>
      <c r="X404" s="2" t="s">
        <v>532</v>
      </c>
      <c r="Y404" s="2">
        <v>60</v>
      </c>
      <c r="AE404" s="2" t="str">
        <f>LEFT(X404,3)</f>
        <v>น.1</v>
      </c>
      <c r="AF404" s="2" t="str">
        <f t="shared" si="6"/>
        <v>ทั่วไป</v>
      </c>
      <c r="AG404" s="2" t="str">
        <f>IF(G404="นร.","นร.","ทั่วไป")</f>
        <v>ทั่วไป</v>
      </c>
      <c r="AH404" s="2" t="str">
        <f>IF(J404=2567,"กษ.","ไม่ กษ.")</f>
        <v>กษ.</v>
      </c>
      <c r="AI404" s="2" t="str">
        <f>IF(LEFT(H404,9)="พักราชการ","พักราชการ",IF(LEFT(H404,4)="สรก.","สรก.","ปกติ"))</f>
        <v>ปกติ</v>
      </c>
    </row>
    <row r="405" spans="1:35" x14ac:dyDescent="0.35">
      <c r="A405" s="20">
        <v>404</v>
      </c>
      <c r="B405" s="20" t="s">
        <v>30</v>
      </c>
      <c r="C405" s="21" t="s">
        <v>414</v>
      </c>
      <c r="D405" s="22" t="s">
        <v>1484</v>
      </c>
      <c r="E405" s="23" t="s">
        <v>1485</v>
      </c>
      <c r="F405" s="20" t="s">
        <v>19</v>
      </c>
      <c r="G405" s="20" t="s">
        <v>18</v>
      </c>
      <c r="H405" s="20" t="s">
        <v>35</v>
      </c>
      <c r="I405" s="20"/>
      <c r="J405" s="20">
        <v>2567</v>
      </c>
      <c r="K405" s="20"/>
      <c r="L405" s="20"/>
      <c r="M405" s="20"/>
      <c r="N405" s="20"/>
      <c r="O405" s="20"/>
      <c r="P405" s="20"/>
      <c r="Q405" s="20"/>
      <c r="R405" s="20"/>
      <c r="S405" s="20"/>
      <c r="T405" s="3">
        <v>221686</v>
      </c>
      <c r="U405" s="3">
        <v>232920</v>
      </c>
      <c r="V405" s="3">
        <v>232493</v>
      </c>
      <c r="W405" s="3">
        <v>243527</v>
      </c>
      <c r="X405" s="2" t="s">
        <v>393</v>
      </c>
      <c r="Y405" s="2">
        <v>61</v>
      </c>
      <c r="AE405" s="2" t="str">
        <f>LEFT(X405,3)</f>
        <v>น.1</v>
      </c>
      <c r="AF405" s="2" t="str">
        <f t="shared" si="6"/>
        <v>ทั่วไป</v>
      </c>
      <c r="AG405" s="2" t="str">
        <f>IF(G405="นร.","นร.","ทั่วไป")</f>
        <v>ทั่วไป</v>
      </c>
      <c r="AH405" s="2" t="str">
        <f>IF(J405=2567,"กษ.","ไม่ กษ.")</f>
        <v>กษ.</v>
      </c>
      <c r="AI405" s="2" t="str">
        <f>IF(LEFT(H405,9)="พักราชการ","พักราชการ",IF(LEFT(H405,4)="สรก.","สรก.","ปกติ"))</f>
        <v>ปกติ</v>
      </c>
    </row>
    <row r="406" spans="1:35" x14ac:dyDescent="0.35">
      <c r="A406" s="20">
        <v>405</v>
      </c>
      <c r="B406" s="20" t="s">
        <v>30</v>
      </c>
      <c r="C406" s="21" t="s">
        <v>414</v>
      </c>
      <c r="D406" s="22" t="s">
        <v>1487</v>
      </c>
      <c r="E406" s="23" t="s">
        <v>1488</v>
      </c>
      <c r="F406" s="20" t="s">
        <v>11</v>
      </c>
      <c r="G406" s="20" t="s">
        <v>294</v>
      </c>
      <c r="H406" s="20" t="s">
        <v>35</v>
      </c>
      <c r="I406" s="20"/>
      <c r="J406" s="20">
        <v>2567</v>
      </c>
      <c r="K406" s="20"/>
      <c r="L406" s="20"/>
      <c r="M406" s="20"/>
      <c r="N406" s="20"/>
      <c r="O406" s="20"/>
      <c r="P406" s="20"/>
      <c r="Q406" s="20"/>
      <c r="R406" s="20"/>
      <c r="S406" s="20"/>
      <c r="T406" s="3">
        <v>221965</v>
      </c>
      <c r="U406" s="3">
        <v>229681</v>
      </c>
      <c r="V406" s="3">
        <v>232427</v>
      </c>
      <c r="W406" s="3">
        <v>243527</v>
      </c>
      <c r="X406" s="2" t="s">
        <v>393</v>
      </c>
      <c r="Y406" s="2">
        <v>60</v>
      </c>
      <c r="AE406" s="2" t="str">
        <f>LEFT(X406,3)</f>
        <v>น.1</v>
      </c>
      <c r="AF406" s="2" t="str">
        <f t="shared" si="6"/>
        <v>ทั่วไป</v>
      </c>
      <c r="AG406" s="2" t="str">
        <f>IF(G406="นร.","นร.","ทั่วไป")</f>
        <v>ทั่วไป</v>
      </c>
      <c r="AH406" s="2" t="str">
        <f>IF(J406=2567,"กษ.","ไม่ กษ.")</f>
        <v>กษ.</v>
      </c>
      <c r="AI406" s="2" t="str">
        <f>IF(LEFT(H406,9)="พักราชการ","พักราชการ",IF(LEFT(H406,4)="สรก.","สรก.","ปกติ"))</f>
        <v>ปกติ</v>
      </c>
    </row>
    <row r="407" spans="1:35" x14ac:dyDescent="0.35">
      <c r="A407" s="20">
        <v>406</v>
      </c>
      <c r="B407" s="20" t="s">
        <v>30</v>
      </c>
      <c r="C407" s="21" t="s">
        <v>414</v>
      </c>
      <c r="D407" s="22" t="s">
        <v>490</v>
      </c>
      <c r="E407" s="23" t="s">
        <v>1489</v>
      </c>
      <c r="F407" s="20" t="s">
        <v>0</v>
      </c>
      <c r="G407" s="20" t="s">
        <v>224</v>
      </c>
      <c r="H407" s="20" t="s">
        <v>35</v>
      </c>
      <c r="I407" s="20"/>
      <c r="J407" s="20">
        <v>2567</v>
      </c>
      <c r="K407" s="20"/>
      <c r="L407" s="20"/>
      <c r="M407" s="20"/>
      <c r="N407" s="20"/>
      <c r="O407" s="20"/>
      <c r="P407" s="20"/>
      <c r="Q407" s="20"/>
      <c r="R407" s="20"/>
      <c r="S407" s="20"/>
      <c r="T407" s="3">
        <v>221725</v>
      </c>
      <c r="U407" s="3">
        <v>229680</v>
      </c>
      <c r="V407" s="3">
        <v>230589</v>
      </c>
      <c r="W407" s="3">
        <v>243527</v>
      </c>
      <c r="X407" s="2" t="s">
        <v>331</v>
      </c>
      <c r="Y407" s="2">
        <v>60</v>
      </c>
      <c r="AE407" s="2" t="str">
        <f>LEFT(X407,3)</f>
        <v>น.1</v>
      </c>
      <c r="AF407" s="2" t="str">
        <f t="shared" si="6"/>
        <v>ทั่วไป</v>
      </c>
      <c r="AG407" s="2" t="str">
        <f>IF(G407="นร.","นร.","ทั่วไป")</f>
        <v>ทั่วไป</v>
      </c>
      <c r="AH407" s="2" t="str">
        <f>IF(J407=2567,"กษ.","ไม่ กษ.")</f>
        <v>กษ.</v>
      </c>
      <c r="AI407" s="2" t="str">
        <f>IF(LEFT(H407,9)="พักราชการ","พักราชการ",IF(LEFT(H407,4)="สรก.","สรก.","ปกติ"))</f>
        <v>ปกติ</v>
      </c>
    </row>
    <row r="408" spans="1:35" x14ac:dyDescent="0.35">
      <c r="A408" s="20">
        <v>407</v>
      </c>
      <c r="B408" s="20" t="s">
        <v>30</v>
      </c>
      <c r="C408" s="21" t="s">
        <v>414</v>
      </c>
      <c r="D408" s="22" t="s">
        <v>1490</v>
      </c>
      <c r="E408" s="23" t="s">
        <v>1491</v>
      </c>
      <c r="F408" s="20" t="s">
        <v>0</v>
      </c>
      <c r="G408" s="20" t="s">
        <v>91</v>
      </c>
      <c r="H408" s="20" t="s">
        <v>35</v>
      </c>
      <c r="I408" s="20"/>
      <c r="J408" s="20">
        <v>2567</v>
      </c>
      <c r="K408" s="20"/>
      <c r="L408" s="20"/>
      <c r="M408" s="20"/>
      <c r="N408" s="20"/>
      <c r="O408" s="20"/>
      <c r="P408" s="20"/>
      <c r="Q408" s="20"/>
      <c r="R408" s="20"/>
      <c r="S408" s="20"/>
      <c r="T408" s="3">
        <v>221765</v>
      </c>
      <c r="U408" s="3">
        <v>229495</v>
      </c>
      <c r="V408" s="3">
        <v>230569</v>
      </c>
      <c r="W408" s="3">
        <v>242797</v>
      </c>
      <c r="X408" s="2" t="s">
        <v>532</v>
      </c>
      <c r="Y408" s="2">
        <v>60</v>
      </c>
      <c r="AE408" s="2" t="str">
        <f>LEFT(X408,3)</f>
        <v>น.1</v>
      </c>
      <c r="AF408" s="2" t="str">
        <f t="shared" si="6"/>
        <v>ทั่วไป</v>
      </c>
      <c r="AG408" s="2" t="str">
        <f>IF(G408="นร.","นร.","ทั่วไป")</f>
        <v>ทั่วไป</v>
      </c>
      <c r="AH408" s="2" t="str">
        <f>IF(J408=2567,"กษ.","ไม่ กษ.")</f>
        <v>กษ.</v>
      </c>
      <c r="AI408" s="2" t="str">
        <f>IF(LEFT(H408,9)="พักราชการ","พักราชการ",IF(LEFT(H408,4)="สรก.","สรก.","ปกติ"))</f>
        <v>ปกติ</v>
      </c>
    </row>
    <row r="409" spans="1:35" x14ac:dyDescent="0.35">
      <c r="A409" s="20">
        <v>408</v>
      </c>
      <c r="B409" s="20" t="s">
        <v>30</v>
      </c>
      <c r="C409" s="21" t="s">
        <v>414</v>
      </c>
      <c r="D409" s="22" t="s">
        <v>287</v>
      </c>
      <c r="E409" s="23" t="s">
        <v>1492</v>
      </c>
      <c r="F409" s="20" t="s">
        <v>0</v>
      </c>
      <c r="G409" s="20" t="s">
        <v>224</v>
      </c>
      <c r="H409" s="20" t="s">
        <v>35</v>
      </c>
      <c r="I409" s="20"/>
      <c r="J409" s="20">
        <v>2567</v>
      </c>
      <c r="K409" s="20"/>
      <c r="L409" s="20"/>
      <c r="M409" s="20"/>
      <c r="N409" s="20"/>
      <c r="O409" s="20"/>
      <c r="P409" s="20"/>
      <c r="Q409" s="20"/>
      <c r="R409" s="20"/>
      <c r="S409" s="20"/>
      <c r="T409" s="3">
        <v>221736</v>
      </c>
      <c r="U409" s="3">
        <v>229377</v>
      </c>
      <c r="V409" s="3">
        <v>229494</v>
      </c>
      <c r="W409" s="3">
        <v>243162</v>
      </c>
      <c r="X409" s="2" t="s">
        <v>489</v>
      </c>
      <c r="Y409" s="2">
        <v>60</v>
      </c>
      <c r="AE409" s="2" t="str">
        <f>LEFT(X409,3)</f>
        <v>น.1</v>
      </c>
      <c r="AF409" s="2" t="str">
        <f t="shared" si="6"/>
        <v>ทั่วไป</v>
      </c>
      <c r="AG409" s="2" t="str">
        <f>IF(G409="นร.","นร.","ทั่วไป")</f>
        <v>ทั่วไป</v>
      </c>
      <c r="AH409" s="2" t="str">
        <f>IF(J409=2567,"กษ.","ไม่ กษ.")</f>
        <v>กษ.</v>
      </c>
      <c r="AI409" s="2" t="str">
        <f>IF(LEFT(H409,9)="พักราชการ","พักราชการ",IF(LEFT(H409,4)="สรก.","สรก.","ปกติ"))</f>
        <v>ปกติ</v>
      </c>
    </row>
    <row r="410" spans="1:35" x14ac:dyDescent="0.35">
      <c r="A410" s="20">
        <v>409</v>
      </c>
      <c r="B410" s="20" t="s">
        <v>30</v>
      </c>
      <c r="C410" s="21" t="s">
        <v>414</v>
      </c>
      <c r="D410" s="22" t="s">
        <v>1493</v>
      </c>
      <c r="E410" s="23" t="s">
        <v>1494</v>
      </c>
      <c r="F410" s="20" t="s">
        <v>21</v>
      </c>
      <c r="G410" s="20" t="s">
        <v>91</v>
      </c>
      <c r="H410" s="20" t="s">
        <v>35</v>
      </c>
      <c r="I410" s="20"/>
      <c r="J410" s="20">
        <v>2567</v>
      </c>
      <c r="K410" s="20"/>
      <c r="L410" s="20"/>
      <c r="M410" s="20"/>
      <c r="N410" s="20"/>
      <c r="O410" s="20"/>
      <c r="P410" s="20"/>
      <c r="Q410" s="20"/>
      <c r="R410" s="20"/>
      <c r="S410" s="20"/>
      <c r="T410" s="3">
        <v>221649</v>
      </c>
      <c r="U410" s="3">
        <v>231798</v>
      </c>
      <c r="V410" s="3">
        <v>242797</v>
      </c>
      <c r="W410" s="3">
        <v>242797</v>
      </c>
      <c r="X410" s="2" t="s">
        <v>361</v>
      </c>
      <c r="Y410" s="2">
        <v>61</v>
      </c>
      <c r="AE410" s="2" t="str">
        <f>LEFT(X410,3)</f>
        <v>น.1</v>
      </c>
      <c r="AF410" s="2" t="str">
        <f t="shared" si="6"/>
        <v>ทั่วไป</v>
      </c>
      <c r="AG410" s="2" t="str">
        <f>IF(G410="นร.","นร.","ทั่วไป")</f>
        <v>ทั่วไป</v>
      </c>
      <c r="AH410" s="2" t="str">
        <f>IF(J410=2567,"กษ.","ไม่ กษ.")</f>
        <v>กษ.</v>
      </c>
      <c r="AI410" s="2" t="str">
        <f>IF(LEFT(H410,9)="พักราชการ","พักราชการ",IF(LEFT(H410,4)="สรก.","สรก.","ปกติ"))</f>
        <v>ปกติ</v>
      </c>
    </row>
    <row r="411" spans="1:35" x14ac:dyDescent="0.35">
      <c r="A411" s="20">
        <v>410</v>
      </c>
      <c r="B411" s="20" t="s">
        <v>30</v>
      </c>
      <c r="C411" s="21" t="s">
        <v>414</v>
      </c>
      <c r="D411" s="22" t="s">
        <v>1496</v>
      </c>
      <c r="E411" s="23" t="s">
        <v>1497</v>
      </c>
      <c r="F411" s="20" t="s">
        <v>8</v>
      </c>
      <c r="G411" s="20" t="s">
        <v>224</v>
      </c>
      <c r="H411" s="20" t="s">
        <v>35</v>
      </c>
      <c r="I411" s="20"/>
      <c r="J411" s="20">
        <v>2567</v>
      </c>
      <c r="K411" s="20"/>
      <c r="L411" s="20"/>
      <c r="M411" s="20"/>
      <c r="N411" s="20"/>
      <c r="O411" s="20"/>
      <c r="P411" s="20"/>
      <c r="Q411" s="20"/>
      <c r="R411" s="20"/>
      <c r="S411" s="20"/>
      <c r="T411" s="3">
        <v>221619</v>
      </c>
      <c r="U411" s="3">
        <v>229332</v>
      </c>
      <c r="V411" s="3">
        <v>229859</v>
      </c>
      <c r="W411" s="3">
        <v>243527</v>
      </c>
      <c r="X411" s="2" t="s">
        <v>532</v>
      </c>
      <c r="Y411" s="2">
        <v>61</v>
      </c>
      <c r="AE411" s="2" t="str">
        <f>LEFT(X411,3)</f>
        <v>น.1</v>
      </c>
      <c r="AF411" s="2" t="str">
        <f t="shared" si="6"/>
        <v>ทั่วไป</v>
      </c>
      <c r="AG411" s="2" t="str">
        <f>IF(G411="นร.","นร.","ทั่วไป")</f>
        <v>ทั่วไป</v>
      </c>
      <c r="AH411" s="2" t="str">
        <f>IF(J411=2567,"กษ.","ไม่ กษ.")</f>
        <v>กษ.</v>
      </c>
      <c r="AI411" s="2" t="str">
        <f>IF(LEFT(H411,9)="พักราชการ","พักราชการ",IF(LEFT(H411,4)="สรก.","สรก.","ปกติ"))</f>
        <v>ปกติ</v>
      </c>
    </row>
    <row r="412" spans="1:35" x14ac:dyDescent="0.35">
      <c r="A412" s="20">
        <v>411</v>
      </c>
      <c r="B412" s="20" t="s">
        <v>30</v>
      </c>
      <c r="C412" s="21" t="s">
        <v>414</v>
      </c>
      <c r="D412" s="22" t="s">
        <v>1498</v>
      </c>
      <c r="E412" s="23" t="s">
        <v>1499</v>
      </c>
      <c r="F412" s="20" t="s">
        <v>19</v>
      </c>
      <c r="G412" s="20" t="s">
        <v>294</v>
      </c>
      <c r="H412" s="20" t="s">
        <v>35</v>
      </c>
      <c r="I412" s="20"/>
      <c r="J412" s="20">
        <v>2567</v>
      </c>
      <c r="K412" s="20"/>
      <c r="L412" s="20"/>
      <c r="M412" s="20"/>
      <c r="N412" s="20"/>
      <c r="O412" s="20"/>
      <c r="P412" s="20"/>
      <c r="Q412" s="20"/>
      <c r="R412" s="20"/>
      <c r="S412" s="20"/>
      <c r="T412" s="3">
        <v>221841</v>
      </c>
      <c r="U412" s="3">
        <v>229681</v>
      </c>
      <c r="V412" s="3">
        <v>231705</v>
      </c>
      <c r="W412" s="3">
        <v>243162</v>
      </c>
      <c r="X412" s="2" t="s">
        <v>430</v>
      </c>
      <c r="Y412" s="2">
        <v>60</v>
      </c>
      <c r="AE412" s="2" t="str">
        <f>LEFT(X412,3)</f>
        <v>น.1</v>
      </c>
      <c r="AF412" s="2" t="str">
        <f t="shared" si="6"/>
        <v>ทั่วไป</v>
      </c>
      <c r="AG412" s="2" t="str">
        <f>IF(G412="นร.","นร.","ทั่วไป")</f>
        <v>ทั่วไป</v>
      </c>
      <c r="AH412" s="2" t="str">
        <f>IF(J412=2567,"กษ.","ไม่ กษ.")</f>
        <v>กษ.</v>
      </c>
      <c r="AI412" s="2" t="str">
        <f>IF(LEFT(H412,9)="พักราชการ","พักราชการ",IF(LEFT(H412,4)="สรก.","สรก.","ปกติ"))</f>
        <v>ปกติ</v>
      </c>
    </row>
    <row r="413" spans="1:35" x14ac:dyDescent="0.35">
      <c r="A413" s="20">
        <v>412</v>
      </c>
      <c r="B413" s="20" t="s">
        <v>30</v>
      </c>
      <c r="C413" s="21" t="s">
        <v>1247</v>
      </c>
      <c r="D413" s="22" t="s">
        <v>1500</v>
      </c>
      <c r="E413" s="23" t="s">
        <v>1501</v>
      </c>
      <c r="F413" s="20" t="s">
        <v>18</v>
      </c>
      <c r="G413" s="20" t="s">
        <v>1502</v>
      </c>
      <c r="H413" s="20" t="s">
        <v>35</v>
      </c>
      <c r="I413" s="20"/>
      <c r="J413" s="20">
        <v>2567</v>
      </c>
      <c r="K413" s="20"/>
      <c r="L413" s="20"/>
      <c r="M413" s="20"/>
      <c r="N413" s="20"/>
      <c r="O413" s="20"/>
      <c r="P413" s="20"/>
      <c r="Q413" s="20"/>
      <c r="R413" s="20"/>
      <c r="S413" s="20"/>
      <c r="T413" s="3">
        <v>221857</v>
      </c>
      <c r="U413" s="2" t="s">
        <v>101</v>
      </c>
      <c r="V413" s="3">
        <v>232813</v>
      </c>
      <c r="W413" s="3">
        <v>243527</v>
      </c>
      <c r="X413" s="2" t="s">
        <v>1486</v>
      </c>
      <c r="Y413" s="2">
        <v>60</v>
      </c>
      <c r="AE413" s="2" t="str">
        <f>LEFT(X413,3)</f>
        <v>น.1</v>
      </c>
      <c r="AF413" s="2" t="str">
        <f t="shared" si="6"/>
        <v>ทั่วไป</v>
      </c>
      <c r="AG413" s="2" t="str">
        <f>IF(G413="นร.","นร.","ทั่วไป")</f>
        <v>ทั่วไป</v>
      </c>
      <c r="AH413" s="2" t="str">
        <f>IF(J413=2567,"กษ.","ไม่ กษ.")</f>
        <v>กษ.</v>
      </c>
      <c r="AI413" s="2" t="str">
        <f>IF(LEFT(H413,9)="พักราชการ","พักราชการ",IF(LEFT(H413,4)="สรก.","สรก.","ปกติ"))</f>
        <v>ปกติ</v>
      </c>
    </row>
    <row r="414" spans="1:35" x14ac:dyDescent="0.35">
      <c r="A414" s="20">
        <v>413</v>
      </c>
      <c r="B414" s="20" t="s">
        <v>30</v>
      </c>
      <c r="C414" s="21" t="s">
        <v>414</v>
      </c>
      <c r="D414" s="22" t="s">
        <v>1480</v>
      </c>
      <c r="E414" s="23" t="s">
        <v>1503</v>
      </c>
      <c r="F414" s="20" t="s">
        <v>20</v>
      </c>
      <c r="G414" s="20" t="s">
        <v>224</v>
      </c>
      <c r="H414" s="20" t="s">
        <v>35</v>
      </c>
      <c r="I414" s="20"/>
      <c r="J414" s="20">
        <v>2567</v>
      </c>
      <c r="K414" s="20"/>
      <c r="L414" s="20"/>
      <c r="M414" s="20"/>
      <c r="N414" s="20"/>
      <c r="O414" s="20"/>
      <c r="P414" s="20"/>
      <c r="Q414" s="20"/>
      <c r="R414" s="20"/>
      <c r="S414" s="20"/>
      <c r="T414" s="3">
        <v>221900</v>
      </c>
      <c r="U414" s="3">
        <v>229495</v>
      </c>
      <c r="V414" s="3">
        <v>230224</v>
      </c>
      <c r="W414" s="3">
        <v>243527</v>
      </c>
      <c r="X414" s="2" t="s">
        <v>1642</v>
      </c>
      <c r="Y414" s="2">
        <v>60</v>
      </c>
      <c r="AE414" s="2" t="str">
        <f>LEFT(X414,3)</f>
        <v>ป.2</v>
      </c>
      <c r="AF414" s="2" t="str">
        <f t="shared" si="6"/>
        <v>ทั่วไป</v>
      </c>
      <c r="AG414" s="2" t="str">
        <f>IF(G414="นร.","นร.","ทั่วไป")</f>
        <v>ทั่วไป</v>
      </c>
      <c r="AH414" s="2" t="str">
        <f>IF(J414=2567,"กษ.","ไม่ กษ.")</f>
        <v>กษ.</v>
      </c>
      <c r="AI414" s="2" t="str">
        <f>IF(LEFT(H414,9)="พักราชการ","พักราชการ",IF(LEFT(H414,4)="สรก.","สรก.","ปกติ"))</f>
        <v>ปกติ</v>
      </c>
    </row>
    <row r="415" spans="1:35" x14ac:dyDescent="0.35">
      <c r="A415" s="20">
        <v>414</v>
      </c>
      <c r="B415" s="20" t="s">
        <v>30</v>
      </c>
      <c r="C415" s="21" t="s">
        <v>414</v>
      </c>
      <c r="D415" s="22" t="s">
        <v>1504</v>
      </c>
      <c r="E415" s="23" t="s">
        <v>1505</v>
      </c>
      <c r="F415" s="20" t="s">
        <v>5</v>
      </c>
      <c r="G415" s="20" t="s">
        <v>224</v>
      </c>
      <c r="H415" s="20" t="s">
        <v>35</v>
      </c>
      <c r="I415" s="20"/>
      <c r="J415" s="20">
        <v>2567</v>
      </c>
      <c r="K415" s="20"/>
      <c r="L415" s="20"/>
      <c r="M415" s="20"/>
      <c r="N415" s="20"/>
      <c r="O415" s="20"/>
      <c r="P415" s="20"/>
      <c r="Q415" s="20"/>
      <c r="R415" s="20"/>
      <c r="S415" s="20"/>
      <c r="T415" s="3">
        <v>221790</v>
      </c>
      <c r="U415" s="3">
        <v>229311</v>
      </c>
      <c r="V415" s="3">
        <v>228398</v>
      </c>
      <c r="W415" s="3">
        <v>243527</v>
      </c>
      <c r="X415" s="2" t="s">
        <v>1506</v>
      </c>
      <c r="Y415" s="2">
        <v>60</v>
      </c>
      <c r="AE415" s="2" t="str">
        <f>LEFT(X415,3)</f>
        <v>ป.2</v>
      </c>
      <c r="AF415" s="2" t="str">
        <f t="shared" si="6"/>
        <v>ทั่วไป</v>
      </c>
      <c r="AG415" s="2" t="str">
        <f>IF(G415="นร.","นร.","ทั่วไป")</f>
        <v>ทั่วไป</v>
      </c>
      <c r="AH415" s="2" t="str">
        <f>IF(J415=2567,"กษ.","ไม่ กษ.")</f>
        <v>กษ.</v>
      </c>
      <c r="AI415" s="2" t="str">
        <f>IF(LEFT(H415,9)="พักราชการ","พักราชการ",IF(LEFT(H415,4)="สรก.","สรก.","ปกติ"))</f>
        <v>ปกติ</v>
      </c>
    </row>
    <row r="416" spans="1:35" x14ac:dyDescent="0.35">
      <c r="A416" s="20">
        <v>415</v>
      </c>
      <c r="B416" s="20" t="s">
        <v>30</v>
      </c>
      <c r="C416" s="21" t="s">
        <v>1015</v>
      </c>
      <c r="D416" s="22" t="s">
        <v>1507</v>
      </c>
      <c r="E416" s="23" t="s">
        <v>1508</v>
      </c>
      <c r="F416" s="20" t="s">
        <v>11</v>
      </c>
      <c r="G416" s="20" t="s">
        <v>294</v>
      </c>
      <c r="H416" s="20" t="s">
        <v>35</v>
      </c>
      <c r="I416" s="20"/>
      <c r="J416" s="20">
        <v>2589</v>
      </c>
      <c r="K416" s="20"/>
      <c r="L416" s="20"/>
      <c r="M416" s="20"/>
      <c r="N416" s="20"/>
      <c r="O416" s="20"/>
      <c r="P416" s="20"/>
      <c r="Q416" s="20"/>
      <c r="R416" s="20"/>
      <c r="S416" s="20"/>
      <c r="T416" s="3">
        <v>229837</v>
      </c>
      <c r="U416" s="3">
        <v>239582</v>
      </c>
      <c r="V416" s="3">
        <v>239582</v>
      </c>
      <c r="W416" s="3">
        <v>243101</v>
      </c>
      <c r="X416" s="2" t="s">
        <v>1509</v>
      </c>
      <c r="Y416" s="2">
        <v>38</v>
      </c>
      <c r="AE416" s="2" t="str">
        <f>LEFT(X416,3)</f>
        <v>ป.2</v>
      </c>
      <c r="AF416" s="2" t="str">
        <f t="shared" si="6"/>
        <v>ทั่วไป</v>
      </c>
      <c r="AG416" s="2" t="str">
        <f>IF(G416="นร.","นร.","ทั่วไป")</f>
        <v>ทั่วไป</v>
      </c>
      <c r="AH416" s="2" t="str">
        <f>IF(J416=2567,"กษ.","ไม่ กษ.")</f>
        <v>ไม่ กษ.</v>
      </c>
      <c r="AI416" s="2" t="str">
        <f>IF(LEFT(H416,9)="พักราชการ","พักราชการ",IF(LEFT(H416,4)="สรก.","สรก.","ปกติ"))</f>
        <v>ปกติ</v>
      </c>
    </row>
    <row r="417" spans="1:35" x14ac:dyDescent="0.35">
      <c r="A417" s="20">
        <v>416</v>
      </c>
      <c r="B417" s="20" t="s">
        <v>30</v>
      </c>
      <c r="C417" s="21" t="s">
        <v>1015</v>
      </c>
      <c r="D417" s="22" t="s">
        <v>1510</v>
      </c>
      <c r="E417" s="23" t="s">
        <v>1511</v>
      </c>
      <c r="F417" s="20" t="s">
        <v>11</v>
      </c>
      <c r="G417" s="20" t="s">
        <v>224</v>
      </c>
      <c r="H417" s="20" t="s">
        <v>35</v>
      </c>
      <c r="I417" s="20"/>
      <c r="J417" s="20">
        <v>2590</v>
      </c>
      <c r="K417" s="20"/>
      <c r="L417" s="20"/>
      <c r="M417" s="20"/>
      <c r="N417" s="20"/>
      <c r="O417" s="20"/>
      <c r="P417" s="20"/>
      <c r="Q417" s="20"/>
      <c r="R417" s="20"/>
      <c r="S417" s="20"/>
      <c r="T417" s="3">
        <v>230216</v>
      </c>
      <c r="U417" s="3">
        <v>239572</v>
      </c>
      <c r="V417" s="3">
        <v>239150</v>
      </c>
      <c r="W417" s="3">
        <v>243101</v>
      </c>
      <c r="X417" s="2" t="s">
        <v>1141</v>
      </c>
      <c r="Y417" s="2">
        <v>37</v>
      </c>
      <c r="AE417" s="2" t="str">
        <f>LEFT(X417,3)</f>
        <v>ป.2</v>
      </c>
      <c r="AF417" s="2" t="str">
        <f t="shared" si="6"/>
        <v>ทั่วไป</v>
      </c>
      <c r="AG417" s="2" t="str">
        <f>IF(G417="นร.","นร.","ทั่วไป")</f>
        <v>ทั่วไป</v>
      </c>
      <c r="AH417" s="2" t="str">
        <f>IF(J417=2567,"กษ.","ไม่ กษ.")</f>
        <v>ไม่ กษ.</v>
      </c>
      <c r="AI417" s="2" t="str">
        <f>IF(LEFT(H417,9)="พักราชการ","พักราชการ",IF(LEFT(H417,4)="สรก.","สรก.","ปกติ"))</f>
        <v>ปกติ</v>
      </c>
    </row>
    <row r="418" spans="1:35" x14ac:dyDescent="0.35">
      <c r="A418" s="20">
        <v>417</v>
      </c>
      <c r="B418" s="20" t="s">
        <v>30</v>
      </c>
      <c r="C418" s="21" t="s">
        <v>1015</v>
      </c>
      <c r="D418" s="22" t="s">
        <v>1512</v>
      </c>
      <c r="E418" s="23" t="s">
        <v>1513</v>
      </c>
      <c r="F418" s="20" t="s">
        <v>5</v>
      </c>
      <c r="G418" s="20" t="s">
        <v>224</v>
      </c>
      <c r="H418" s="20" t="s">
        <v>35</v>
      </c>
      <c r="I418" s="20"/>
      <c r="J418" s="20">
        <v>2580</v>
      </c>
      <c r="K418" s="20"/>
      <c r="L418" s="20"/>
      <c r="M418" s="20"/>
      <c r="N418" s="20"/>
      <c r="O418" s="20"/>
      <c r="P418" s="20"/>
      <c r="Q418" s="20"/>
      <c r="R418" s="20"/>
      <c r="S418" s="20"/>
      <c r="T418" s="3">
        <v>226714</v>
      </c>
      <c r="U418" s="3">
        <v>233300</v>
      </c>
      <c r="V418" s="3">
        <v>234242</v>
      </c>
      <c r="W418" s="3">
        <v>240697</v>
      </c>
      <c r="X418" s="2" t="s">
        <v>1514</v>
      </c>
      <c r="Y418" s="2">
        <v>47</v>
      </c>
      <c r="AE418" s="2" t="str">
        <f>LEFT(X418,3)</f>
        <v>ป.2</v>
      </c>
      <c r="AF418" s="2" t="str">
        <f t="shared" si="6"/>
        <v>ทั่วไป</v>
      </c>
      <c r="AG418" s="2" t="str">
        <f>IF(G418="นร.","นร.","ทั่วไป")</f>
        <v>ทั่วไป</v>
      </c>
      <c r="AH418" s="2" t="str">
        <f>IF(J418=2567,"กษ.","ไม่ กษ.")</f>
        <v>ไม่ กษ.</v>
      </c>
      <c r="AI418" s="2" t="str">
        <f>IF(LEFT(H418,9)="พักราชการ","พักราชการ",IF(LEFT(H418,4)="สรก.","สรก.","ปกติ"))</f>
        <v>ปกติ</v>
      </c>
    </row>
    <row r="419" spans="1:35" x14ac:dyDescent="0.35">
      <c r="A419" s="20">
        <v>418</v>
      </c>
      <c r="B419" s="20" t="s">
        <v>30</v>
      </c>
      <c r="C419" s="21" t="s">
        <v>1015</v>
      </c>
      <c r="D419" s="22" t="s">
        <v>743</v>
      </c>
      <c r="E419" s="23" t="s">
        <v>1515</v>
      </c>
      <c r="F419" s="20" t="s">
        <v>11</v>
      </c>
      <c r="G419" s="20" t="s">
        <v>224</v>
      </c>
      <c r="H419" s="20" t="s">
        <v>35</v>
      </c>
      <c r="I419" s="20"/>
      <c r="J419" s="20">
        <v>2578</v>
      </c>
      <c r="K419" s="20"/>
      <c r="L419" s="20"/>
      <c r="M419" s="20"/>
      <c r="N419" s="20"/>
      <c r="O419" s="20"/>
      <c r="P419" s="20"/>
      <c r="Q419" s="20"/>
      <c r="R419" s="20"/>
      <c r="S419" s="20"/>
      <c r="T419" s="3">
        <v>225707</v>
      </c>
      <c r="U419" s="3">
        <v>233155</v>
      </c>
      <c r="V419" s="3">
        <v>234607</v>
      </c>
      <c r="W419" s="3">
        <v>239753</v>
      </c>
      <c r="X419" s="2" t="s">
        <v>1516</v>
      </c>
      <c r="Y419" s="2">
        <v>50</v>
      </c>
      <c r="AE419" s="2" t="str">
        <f>LEFT(X419,3)</f>
        <v>ป.2</v>
      </c>
      <c r="AF419" s="2" t="str">
        <f t="shared" si="6"/>
        <v>ทั่วไป</v>
      </c>
      <c r="AG419" s="2" t="str">
        <f>IF(G419="นร.","นร.","ทั่วไป")</f>
        <v>ทั่วไป</v>
      </c>
      <c r="AH419" s="2" t="str">
        <f>IF(J419=2567,"กษ.","ไม่ กษ.")</f>
        <v>ไม่ กษ.</v>
      </c>
      <c r="AI419" s="2" t="str">
        <f>IF(LEFT(H419,9)="พักราชการ","พักราชการ",IF(LEFT(H419,4)="สรก.","สรก.","ปกติ"))</f>
        <v>ปกติ</v>
      </c>
    </row>
    <row r="420" spans="1:35" x14ac:dyDescent="0.35">
      <c r="A420" s="20">
        <v>419</v>
      </c>
      <c r="B420" s="20" t="s">
        <v>30</v>
      </c>
      <c r="C420" s="21" t="s">
        <v>1015</v>
      </c>
      <c r="D420" s="22" t="s">
        <v>1517</v>
      </c>
      <c r="E420" s="23" t="s">
        <v>1518</v>
      </c>
      <c r="F420" s="20" t="s">
        <v>0</v>
      </c>
      <c r="G420" s="20" t="s">
        <v>224</v>
      </c>
      <c r="H420" s="20" t="s">
        <v>35</v>
      </c>
      <c r="I420" s="20"/>
      <c r="J420" s="20">
        <v>2580</v>
      </c>
      <c r="K420" s="20"/>
      <c r="L420" s="20"/>
      <c r="M420" s="20"/>
      <c r="N420" s="20"/>
      <c r="O420" s="20"/>
      <c r="P420" s="20"/>
      <c r="Q420" s="20"/>
      <c r="R420" s="20"/>
      <c r="S420" s="20"/>
      <c r="T420" s="3">
        <v>226543</v>
      </c>
      <c r="U420" s="3">
        <v>234427</v>
      </c>
      <c r="V420" s="3">
        <v>235703</v>
      </c>
      <c r="W420" s="3">
        <v>241762</v>
      </c>
      <c r="X420" s="2" t="s">
        <v>1076</v>
      </c>
      <c r="Y420" s="2">
        <v>47</v>
      </c>
      <c r="AE420" s="2" t="str">
        <f>LEFT(X420,3)</f>
        <v>ป.2</v>
      </c>
      <c r="AF420" s="2" t="str">
        <f t="shared" si="6"/>
        <v>ทั่วไป</v>
      </c>
      <c r="AG420" s="2" t="str">
        <f>IF(G420="นร.","นร.","ทั่วไป")</f>
        <v>ทั่วไป</v>
      </c>
      <c r="AH420" s="2" t="str">
        <f>IF(J420=2567,"กษ.","ไม่ กษ.")</f>
        <v>ไม่ กษ.</v>
      </c>
      <c r="AI420" s="2" t="str">
        <f>IF(LEFT(H420,9)="พักราชการ","พักราชการ",IF(LEFT(H420,4)="สรก.","สรก.","ปกติ"))</f>
        <v>ปกติ</v>
      </c>
    </row>
    <row r="421" spans="1:35" x14ac:dyDescent="0.35">
      <c r="A421" s="20">
        <v>420</v>
      </c>
      <c r="B421" s="20" t="s">
        <v>30</v>
      </c>
      <c r="C421" s="21" t="s">
        <v>1015</v>
      </c>
      <c r="D421" s="22" t="s">
        <v>1520</v>
      </c>
      <c r="E421" s="23" t="s">
        <v>1521</v>
      </c>
      <c r="F421" s="20" t="s">
        <v>0</v>
      </c>
      <c r="G421" s="20" t="s">
        <v>294</v>
      </c>
      <c r="H421" s="20" t="s">
        <v>35</v>
      </c>
      <c r="I421" s="20"/>
      <c r="J421" s="20">
        <v>2585</v>
      </c>
      <c r="K421" s="20"/>
      <c r="L421" s="20"/>
      <c r="M421" s="20"/>
      <c r="N421" s="20"/>
      <c r="O421" s="20"/>
      <c r="P421" s="20"/>
      <c r="Q421" s="20"/>
      <c r="R421" s="20"/>
      <c r="S421" s="20"/>
      <c r="T421" s="3">
        <v>228337</v>
      </c>
      <c r="U421" s="3">
        <v>235704</v>
      </c>
      <c r="V421" s="3">
        <v>238071</v>
      </c>
      <c r="W421" s="3">
        <v>241824</v>
      </c>
      <c r="X421" s="2" t="s">
        <v>1295</v>
      </c>
      <c r="Y421" s="2">
        <v>42</v>
      </c>
      <c r="AE421" s="2" t="str">
        <f>LEFT(X421,3)</f>
        <v>ป.2</v>
      </c>
      <c r="AF421" s="2" t="str">
        <f t="shared" si="6"/>
        <v>ทั่วไป</v>
      </c>
      <c r="AG421" s="2" t="str">
        <f>IF(G421="นร.","นร.","ทั่วไป")</f>
        <v>ทั่วไป</v>
      </c>
      <c r="AH421" s="2" t="str">
        <f>IF(J421=2567,"กษ.","ไม่ กษ.")</f>
        <v>ไม่ กษ.</v>
      </c>
      <c r="AI421" s="2" t="str">
        <f>IF(LEFT(H421,9)="พักราชการ","พักราชการ",IF(LEFT(H421,4)="สรก.","สรก.","ปกติ"))</f>
        <v>ปกติ</v>
      </c>
    </row>
    <row r="422" spans="1:35" x14ac:dyDescent="0.35">
      <c r="A422" s="20">
        <v>421</v>
      </c>
      <c r="B422" s="20" t="s">
        <v>30</v>
      </c>
      <c r="C422" s="21" t="s">
        <v>1015</v>
      </c>
      <c r="D422" s="22" t="s">
        <v>1522</v>
      </c>
      <c r="E422" s="23" t="s">
        <v>1523</v>
      </c>
      <c r="F422" s="20" t="s">
        <v>11</v>
      </c>
      <c r="G422" s="20" t="s">
        <v>294</v>
      </c>
      <c r="H422" s="20" t="s">
        <v>35</v>
      </c>
      <c r="I422" s="20"/>
      <c r="J422" s="20">
        <v>2568</v>
      </c>
      <c r="K422" s="20"/>
      <c r="L422" s="20"/>
      <c r="M422" s="20"/>
      <c r="N422" s="20"/>
      <c r="O422" s="20"/>
      <c r="P422" s="20"/>
      <c r="Q422" s="20"/>
      <c r="R422" s="20"/>
      <c r="S422" s="20"/>
      <c r="T422" s="3">
        <v>222037</v>
      </c>
      <c r="U422" s="3">
        <v>229860</v>
      </c>
      <c r="V422" s="3">
        <v>233065</v>
      </c>
      <c r="W422" s="3">
        <v>240605</v>
      </c>
      <c r="X422" s="2" t="s">
        <v>1514</v>
      </c>
      <c r="Y422" s="2">
        <v>60</v>
      </c>
      <c r="AE422" s="2" t="str">
        <f>LEFT(X422,3)</f>
        <v>ป.2</v>
      </c>
      <c r="AF422" s="2" t="str">
        <f t="shared" si="6"/>
        <v>ทั่วไป</v>
      </c>
      <c r="AG422" s="2" t="str">
        <f>IF(G422="นร.","นร.","ทั่วไป")</f>
        <v>ทั่วไป</v>
      </c>
      <c r="AH422" s="2" t="str">
        <f>IF(J422=2567,"กษ.","ไม่ กษ.")</f>
        <v>ไม่ กษ.</v>
      </c>
      <c r="AI422" s="2" t="str">
        <f>IF(LEFT(H422,9)="พักราชการ","พักราชการ",IF(LEFT(H422,4)="สรก.","สรก.","ปกติ"))</f>
        <v>ปกติ</v>
      </c>
    </row>
    <row r="423" spans="1:35" x14ac:dyDescent="0.35">
      <c r="A423" s="20">
        <v>422</v>
      </c>
      <c r="B423" s="20" t="s">
        <v>30</v>
      </c>
      <c r="C423" s="21" t="s">
        <v>1015</v>
      </c>
      <c r="D423" s="22" t="s">
        <v>1524</v>
      </c>
      <c r="E423" s="23" t="s">
        <v>1525</v>
      </c>
      <c r="F423" s="20" t="s">
        <v>11</v>
      </c>
      <c r="G423" s="20" t="s">
        <v>294</v>
      </c>
      <c r="H423" s="20" t="s">
        <v>35</v>
      </c>
      <c r="I423" s="20"/>
      <c r="J423" s="20">
        <v>2588</v>
      </c>
      <c r="K423" s="20"/>
      <c r="L423" s="20"/>
      <c r="M423" s="20"/>
      <c r="N423" s="20"/>
      <c r="O423" s="20"/>
      <c r="P423" s="20"/>
      <c r="Q423" s="20"/>
      <c r="R423" s="20"/>
      <c r="S423" s="20"/>
      <c r="T423" s="3">
        <v>229592</v>
      </c>
      <c r="U423" s="3">
        <v>237351</v>
      </c>
      <c r="V423" s="3">
        <v>238464</v>
      </c>
      <c r="W423" s="3">
        <v>243101</v>
      </c>
      <c r="X423" s="2" t="s">
        <v>1509</v>
      </c>
      <c r="Y423" s="2">
        <v>39</v>
      </c>
      <c r="AE423" s="2" t="str">
        <f>LEFT(X423,3)</f>
        <v>ป.2</v>
      </c>
      <c r="AF423" s="2" t="str">
        <f t="shared" si="6"/>
        <v>ทั่วไป</v>
      </c>
      <c r="AG423" s="2" t="str">
        <f>IF(G423="นร.","นร.","ทั่วไป")</f>
        <v>ทั่วไป</v>
      </c>
      <c r="AH423" s="2" t="str">
        <f>IF(J423=2567,"กษ.","ไม่ กษ.")</f>
        <v>ไม่ กษ.</v>
      </c>
      <c r="AI423" s="2" t="str">
        <f>IF(LEFT(H423,9)="พักราชการ","พักราชการ",IF(LEFT(H423,4)="สรก.","สรก.","ปกติ"))</f>
        <v>ปกติ</v>
      </c>
    </row>
    <row r="424" spans="1:35" x14ac:dyDescent="0.35">
      <c r="A424" s="20">
        <v>423</v>
      </c>
      <c r="B424" s="20" t="s">
        <v>30</v>
      </c>
      <c r="C424" s="21" t="s">
        <v>1015</v>
      </c>
      <c r="D424" s="22" t="s">
        <v>1526</v>
      </c>
      <c r="E424" s="23" t="s">
        <v>1527</v>
      </c>
      <c r="F424" s="20" t="s">
        <v>11</v>
      </c>
      <c r="G424" s="20" t="s">
        <v>294</v>
      </c>
      <c r="H424" s="20" t="s">
        <v>35</v>
      </c>
      <c r="I424" s="20"/>
      <c r="J424" s="20">
        <v>2571</v>
      </c>
      <c r="K424" s="20"/>
      <c r="L424" s="20"/>
      <c r="M424" s="20"/>
      <c r="N424" s="20"/>
      <c r="O424" s="20"/>
      <c r="P424" s="20"/>
      <c r="Q424" s="20"/>
      <c r="R424" s="20"/>
      <c r="S424" s="20"/>
      <c r="T424" s="3">
        <v>223284</v>
      </c>
      <c r="U424" s="3">
        <v>231140</v>
      </c>
      <c r="V424" s="3">
        <v>232504</v>
      </c>
      <c r="W424" s="3">
        <v>238475</v>
      </c>
      <c r="X424" s="2" t="s">
        <v>1029</v>
      </c>
      <c r="Y424" s="2">
        <v>56</v>
      </c>
      <c r="AE424" s="2" t="str">
        <f>LEFT(X424,3)</f>
        <v>ป.2</v>
      </c>
      <c r="AF424" s="2" t="str">
        <f t="shared" si="6"/>
        <v>ทั่วไป</v>
      </c>
      <c r="AG424" s="2" t="str">
        <f>IF(G424="นร.","นร.","ทั่วไป")</f>
        <v>ทั่วไป</v>
      </c>
      <c r="AH424" s="2" t="str">
        <f>IF(J424=2567,"กษ.","ไม่ กษ.")</f>
        <v>ไม่ กษ.</v>
      </c>
      <c r="AI424" s="2" t="str">
        <f>IF(LEFT(H424,9)="พักราชการ","พักราชการ",IF(LEFT(H424,4)="สรก.","สรก.","ปกติ"))</f>
        <v>ปกติ</v>
      </c>
    </row>
    <row r="425" spans="1:35" x14ac:dyDescent="0.35">
      <c r="A425" s="20">
        <v>424</v>
      </c>
      <c r="B425" s="20" t="s">
        <v>30</v>
      </c>
      <c r="C425" s="21" t="s">
        <v>1015</v>
      </c>
      <c r="D425" s="22" t="s">
        <v>1528</v>
      </c>
      <c r="E425" s="23" t="s">
        <v>1529</v>
      </c>
      <c r="F425" s="20" t="s">
        <v>11</v>
      </c>
      <c r="G425" s="20" t="s">
        <v>224</v>
      </c>
      <c r="H425" s="20" t="s">
        <v>35</v>
      </c>
      <c r="I425" s="20"/>
      <c r="J425" s="20">
        <v>2593</v>
      </c>
      <c r="K425" s="20"/>
      <c r="L425" s="20"/>
      <c r="M425" s="20"/>
      <c r="N425" s="20"/>
      <c r="O425" s="20"/>
      <c r="P425" s="20"/>
      <c r="Q425" s="20"/>
      <c r="R425" s="20"/>
      <c r="S425" s="20"/>
      <c r="T425" s="3">
        <v>231364</v>
      </c>
      <c r="U425" s="3">
        <v>238717</v>
      </c>
      <c r="V425" s="3">
        <v>238810</v>
      </c>
      <c r="W425" s="3">
        <v>242066</v>
      </c>
      <c r="X425" s="2" t="s">
        <v>1295</v>
      </c>
      <c r="Y425" s="2">
        <v>34</v>
      </c>
      <c r="AE425" s="2" t="str">
        <f>LEFT(X425,3)</f>
        <v>ป.2</v>
      </c>
      <c r="AF425" s="2" t="str">
        <f t="shared" si="6"/>
        <v>ทั่วไป</v>
      </c>
      <c r="AG425" s="2" t="str">
        <f>IF(G425="นร.","นร.","ทั่วไป")</f>
        <v>ทั่วไป</v>
      </c>
      <c r="AH425" s="2" t="str">
        <f>IF(J425=2567,"กษ.","ไม่ กษ.")</f>
        <v>ไม่ กษ.</v>
      </c>
      <c r="AI425" s="2" t="str">
        <f>IF(LEFT(H425,9)="พักราชการ","พักราชการ",IF(LEFT(H425,4)="สรก.","สรก.","ปกติ"))</f>
        <v>ปกติ</v>
      </c>
    </row>
    <row r="426" spans="1:35" x14ac:dyDescent="0.35">
      <c r="A426" s="20">
        <v>425</v>
      </c>
      <c r="B426" s="20" t="s">
        <v>30</v>
      </c>
      <c r="C426" s="21" t="s">
        <v>1015</v>
      </c>
      <c r="D426" s="22" t="s">
        <v>1530</v>
      </c>
      <c r="E426" s="23" t="s">
        <v>1531</v>
      </c>
      <c r="F426" s="20" t="s">
        <v>19</v>
      </c>
      <c r="G426" s="20" t="s">
        <v>224</v>
      </c>
      <c r="H426" s="20" t="s">
        <v>35</v>
      </c>
      <c r="I426" s="20"/>
      <c r="J426" s="20">
        <v>2578</v>
      </c>
      <c r="K426" s="20"/>
      <c r="L426" s="20"/>
      <c r="M426" s="20"/>
      <c r="N426" s="20"/>
      <c r="O426" s="20"/>
      <c r="P426" s="20"/>
      <c r="Q426" s="20"/>
      <c r="R426" s="20"/>
      <c r="S426" s="20"/>
      <c r="T426" s="3">
        <v>225931</v>
      </c>
      <c r="U426" s="3">
        <v>233699</v>
      </c>
      <c r="V426" s="3">
        <v>234972</v>
      </c>
      <c r="W426" s="3">
        <v>238475</v>
      </c>
      <c r="X426" s="2" t="s">
        <v>1532</v>
      </c>
      <c r="Y426" s="2">
        <v>49</v>
      </c>
      <c r="AE426" s="2" t="str">
        <f>LEFT(X426,3)</f>
        <v>ป.3</v>
      </c>
      <c r="AF426" s="2" t="str">
        <f t="shared" si="6"/>
        <v>ทั่วไป</v>
      </c>
      <c r="AG426" s="2" t="str">
        <f>IF(G426="นร.","นร.","ทั่วไป")</f>
        <v>ทั่วไป</v>
      </c>
      <c r="AH426" s="2" t="str">
        <f>IF(J426=2567,"กษ.","ไม่ กษ.")</f>
        <v>ไม่ กษ.</v>
      </c>
      <c r="AI426" s="2" t="str">
        <f>IF(LEFT(H426,9)="พักราชการ","พักราชการ",IF(LEFT(H426,4)="สรก.","สรก.","ปกติ"))</f>
        <v>ปกติ</v>
      </c>
    </row>
    <row r="427" spans="1:35" x14ac:dyDescent="0.35">
      <c r="A427" s="20">
        <v>426</v>
      </c>
      <c r="B427" s="20" t="s">
        <v>30</v>
      </c>
      <c r="C427" s="21" t="s">
        <v>1015</v>
      </c>
      <c r="D427" s="22" t="s">
        <v>1533</v>
      </c>
      <c r="E427" s="23" t="s">
        <v>1534</v>
      </c>
      <c r="F427" s="20" t="s">
        <v>16</v>
      </c>
      <c r="G427" s="20" t="s">
        <v>294</v>
      </c>
      <c r="H427" s="20" t="s">
        <v>35</v>
      </c>
      <c r="I427" s="20"/>
      <c r="J427" s="20">
        <v>2567</v>
      </c>
      <c r="K427" s="20"/>
      <c r="L427" s="20"/>
      <c r="M427" s="20"/>
      <c r="N427" s="20"/>
      <c r="O427" s="20"/>
      <c r="P427" s="20"/>
      <c r="Q427" s="20"/>
      <c r="R427" s="20"/>
      <c r="S427" s="20"/>
      <c r="T427" s="3">
        <v>221618</v>
      </c>
      <c r="U427" s="3">
        <v>228917</v>
      </c>
      <c r="V427" s="3">
        <v>230560</v>
      </c>
      <c r="W427" s="3">
        <v>242889</v>
      </c>
      <c r="X427" s="2" t="s">
        <v>1372</v>
      </c>
      <c r="Y427" s="2">
        <v>61</v>
      </c>
      <c r="AE427" s="2" t="str">
        <f>LEFT(X427,3)</f>
        <v>ป.2</v>
      </c>
      <c r="AF427" s="2" t="str">
        <f t="shared" si="6"/>
        <v>ทั่วไป</v>
      </c>
      <c r="AG427" s="2" t="str">
        <f>IF(G427="นร.","นร.","ทั่วไป")</f>
        <v>ทั่วไป</v>
      </c>
      <c r="AH427" s="2" t="str">
        <f>IF(J427=2567,"กษ.","ไม่ กษ.")</f>
        <v>กษ.</v>
      </c>
      <c r="AI427" s="2" t="str">
        <f>IF(LEFT(H427,9)="พักราชการ","พักราชการ",IF(LEFT(H427,4)="สรก.","สรก.","ปกติ"))</f>
        <v>ปกติ</v>
      </c>
    </row>
    <row r="428" spans="1:35" x14ac:dyDescent="0.35">
      <c r="A428" s="20">
        <v>427</v>
      </c>
      <c r="B428" s="20" t="s">
        <v>30</v>
      </c>
      <c r="C428" s="21" t="s">
        <v>1015</v>
      </c>
      <c r="D428" s="22" t="s">
        <v>569</v>
      </c>
      <c r="E428" s="23" t="s">
        <v>1535</v>
      </c>
      <c r="F428" s="20" t="s">
        <v>0</v>
      </c>
      <c r="G428" s="20" t="s">
        <v>224</v>
      </c>
      <c r="H428" s="20" t="s">
        <v>35</v>
      </c>
      <c r="I428" s="20"/>
      <c r="J428" s="20">
        <v>2581</v>
      </c>
      <c r="K428" s="20"/>
      <c r="L428" s="20"/>
      <c r="M428" s="20"/>
      <c r="N428" s="20"/>
      <c r="O428" s="20"/>
      <c r="P428" s="20"/>
      <c r="Q428" s="20"/>
      <c r="R428" s="20"/>
      <c r="S428" s="20"/>
      <c r="T428" s="3">
        <v>226809</v>
      </c>
      <c r="U428" s="3">
        <v>233994</v>
      </c>
      <c r="V428" s="3">
        <v>233877</v>
      </c>
      <c r="W428" s="3">
        <v>241793</v>
      </c>
      <c r="X428" s="2" t="s">
        <v>1098</v>
      </c>
      <c r="Y428" s="2">
        <v>47</v>
      </c>
      <c r="AE428" s="2" t="str">
        <f>LEFT(X428,3)</f>
        <v>ป.2</v>
      </c>
      <c r="AF428" s="2" t="str">
        <f t="shared" si="6"/>
        <v>ทั่วไป</v>
      </c>
      <c r="AG428" s="2" t="str">
        <f>IF(G428="นร.","นร.","ทั่วไป")</f>
        <v>ทั่วไป</v>
      </c>
      <c r="AH428" s="2" t="str">
        <f>IF(J428=2567,"กษ.","ไม่ กษ.")</f>
        <v>ไม่ กษ.</v>
      </c>
      <c r="AI428" s="2" t="str">
        <f>IF(LEFT(H428,9)="พักราชการ","พักราชการ",IF(LEFT(H428,4)="สรก.","สรก.","ปกติ"))</f>
        <v>ปกติ</v>
      </c>
    </row>
    <row r="429" spans="1:35" x14ac:dyDescent="0.35">
      <c r="A429" s="20">
        <v>428</v>
      </c>
      <c r="B429" s="20" t="s">
        <v>30</v>
      </c>
      <c r="C429" s="21" t="s">
        <v>1099</v>
      </c>
      <c r="D429" s="22" t="s">
        <v>1536</v>
      </c>
      <c r="E429" s="23" t="s">
        <v>1537</v>
      </c>
      <c r="F429" s="20" t="s">
        <v>11</v>
      </c>
      <c r="G429" s="20" t="s">
        <v>224</v>
      </c>
      <c r="H429" s="20" t="s">
        <v>35</v>
      </c>
      <c r="I429" s="20"/>
      <c r="J429" s="20">
        <v>2589</v>
      </c>
      <c r="K429" s="20"/>
      <c r="L429" s="20"/>
      <c r="M429" s="20"/>
      <c r="N429" s="20"/>
      <c r="O429" s="20"/>
      <c r="P429" s="20"/>
      <c r="Q429" s="20"/>
      <c r="R429" s="20"/>
      <c r="S429" s="20"/>
      <c r="T429" s="3">
        <v>230011</v>
      </c>
      <c r="U429" s="3">
        <v>237532</v>
      </c>
      <c r="V429" s="3">
        <v>238261</v>
      </c>
      <c r="W429" s="3">
        <v>240940</v>
      </c>
      <c r="X429" s="2" t="s">
        <v>1042</v>
      </c>
      <c r="Y429" s="2">
        <v>38</v>
      </c>
      <c r="AE429" s="2" t="str">
        <f>LEFT(X429,3)</f>
        <v>ป.2</v>
      </c>
      <c r="AF429" s="2" t="str">
        <f t="shared" si="6"/>
        <v>ทั่วไป</v>
      </c>
      <c r="AG429" s="2" t="str">
        <f>IF(G429="นร.","นร.","ทั่วไป")</f>
        <v>ทั่วไป</v>
      </c>
      <c r="AH429" s="2" t="str">
        <f>IF(J429=2567,"กษ.","ไม่ กษ.")</f>
        <v>ไม่ กษ.</v>
      </c>
      <c r="AI429" s="2" t="str">
        <f>IF(LEFT(H429,9)="พักราชการ","พักราชการ",IF(LEFT(H429,4)="สรก.","สรก.","ปกติ"))</f>
        <v>ปกติ</v>
      </c>
    </row>
    <row r="430" spans="1:35" x14ac:dyDescent="0.35">
      <c r="A430" s="20">
        <v>429</v>
      </c>
      <c r="B430" s="20" t="s">
        <v>30</v>
      </c>
      <c r="C430" s="21" t="s">
        <v>1107</v>
      </c>
      <c r="D430" s="22" t="s">
        <v>1539</v>
      </c>
      <c r="E430" s="23" t="s">
        <v>1540</v>
      </c>
      <c r="F430" s="20" t="s">
        <v>3</v>
      </c>
      <c r="G430" s="20" t="s">
        <v>294</v>
      </c>
      <c r="H430" s="20" t="s">
        <v>52</v>
      </c>
      <c r="I430" s="20"/>
      <c r="J430" s="20">
        <v>2594</v>
      </c>
      <c r="K430" s="20"/>
      <c r="L430" s="20"/>
      <c r="M430" s="20"/>
      <c r="N430" s="20"/>
      <c r="O430" s="20"/>
      <c r="P430" s="20"/>
      <c r="Q430" s="20"/>
      <c r="R430" s="20"/>
      <c r="S430" s="20"/>
      <c r="T430" s="3">
        <v>231566</v>
      </c>
      <c r="U430" s="3">
        <v>238356</v>
      </c>
      <c r="V430" s="3">
        <v>240575</v>
      </c>
      <c r="W430" s="3">
        <v>242462</v>
      </c>
      <c r="X430" s="2" t="s">
        <v>1541</v>
      </c>
      <c r="Y430" s="2">
        <v>33</v>
      </c>
      <c r="AE430" s="2" t="str">
        <f>LEFT(X430,3)</f>
        <v>ป.1</v>
      </c>
      <c r="AF430" s="2" t="str">
        <f t="shared" si="6"/>
        <v>ทั่วไป</v>
      </c>
      <c r="AG430" s="2" t="str">
        <f>IF(G430="นร.","นร.","ทั่วไป")</f>
        <v>ทั่วไป</v>
      </c>
      <c r="AH430" s="2" t="str">
        <f>IF(J430=2567,"กษ.","ไม่ กษ.")</f>
        <v>ไม่ กษ.</v>
      </c>
      <c r="AI430" s="2" t="str">
        <f>IF(LEFT(H430,9)="พักราชการ","พักราชการ",IF(LEFT(H430,4)="สรก.","สรก.","ปกติ"))</f>
        <v>พักราชการ</v>
      </c>
    </row>
    <row r="431" spans="1:35" x14ac:dyDescent="0.35">
      <c r="A431" s="20">
        <v>430</v>
      </c>
      <c r="B431" s="20" t="s">
        <v>30</v>
      </c>
      <c r="C431" s="21" t="s">
        <v>278</v>
      </c>
      <c r="D431" s="22" t="s">
        <v>569</v>
      </c>
      <c r="E431" s="23" t="s">
        <v>1542</v>
      </c>
      <c r="F431" s="20" t="s">
        <v>3</v>
      </c>
      <c r="G431" s="20" t="s">
        <v>91</v>
      </c>
      <c r="H431" s="20" t="s">
        <v>46</v>
      </c>
      <c r="I431" s="20"/>
      <c r="J431" s="20">
        <v>2581</v>
      </c>
      <c r="K431" s="20"/>
      <c r="L431" s="20"/>
      <c r="M431" s="20"/>
      <c r="N431" s="20"/>
      <c r="O431" s="20"/>
      <c r="P431" s="20"/>
      <c r="Q431" s="20"/>
      <c r="R431" s="20"/>
      <c r="S431" s="20"/>
      <c r="T431" s="3">
        <v>226875</v>
      </c>
      <c r="U431" s="3">
        <v>234085</v>
      </c>
      <c r="V431" s="3">
        <v>234242</v>
      </c>
      <c r="W431" s="3">
        <v>242462</v>
      </c>
      <c r="X431" s="2" t="s">
        <v>361</v>
      </c>
      <c r="Y431" s="2">
        <v>46</v>
      </c>
      <c r="AE431" s="2" t="str">
        <f>LEFT(X431,3)</f>
        <v>น.1</v>
      </c>
      <c r="AF431" s="2" t="str">
        <f t="shared" si="6"/>
        <v>ทั่วไป</v>
      </c>
      <c r="AG431" s="2" t="str">
        <f>IF(G431="นร.","นร.","ทั่วไป")</f>
        <v>ทั่วไป</v>
      </c>
      <c r="AH431" s="2" t="str">
        <f>IF(J431=2567,"กษ.","ไม่ กษ.")</f>
        <v>ไม่ กษ.</v>
      </c>
      <c r="AI431" s="2" t="str">
        <f>IF(LEFT(H431,9)="พักราชการ","พักราชการ",IF(LEFT(H431,4)="สรก.","สรก.","ปกติ"))</f>
        <v>สรก.</v>
      </c>
    </row>
    <row r="432" spans="1:35" x14ac:dyDescent="0.35">
      <c r="A432" s="20">
        <v>431</v>
      </c>
      <c r="B432" s="20" t="s">
        <v>30</v>
      </c>
      <c r="C432" s="21" t="s">
        <v>285</v>
      </c>
      <c r="D432" s="22" t="s">
        <v>1543</v>
      </c>
      <c r="E432" s="23" t="s">
        <v>1544</v>
      </c>
      <c r="F432" s="20" t="s">
        <v>37</v>
      </c>
      <c r="G432" s="20" t="s">
        <v>91</v>
      </c>
      <c r="H432" s="20" t="s">
        <v>46</v>
      </c>
      <c r="I432" s="20"/>
      <c r="J432" s="20">
        <v>2589</v>
      </c>
      <c r="K432" s="20"/>
      <c r="L432" s="20"/>
      <c r="M432" s="20"/>
      <c r="N432" s="20"/>
      <c r="O432" s="20"/>
      <c r="P432" s="20"/>
      <c r="Q432" s="20"/>
      <c r="R432" s="20"/>
      <c r="S432" s="20"/>
      <c r="T432" s="3">
        <v>229841</v>
      </c>
      <c r="U432" s="3">
        <v>238081</v>
      </c>
      <c r="V432" s="3">
        <v>238810</v>
      </c>
      <c r="W432" s="3">
        <v>242158</v>
      </c>
      <c r="X432" s="2" t="s">
        <v>1545</v>
      </c>
      <c r="Y432" s="2">
        <v>38</v>
      </c>
      <c r="AE432" s="2" t="str">
        <f>LEFT(X432,3)</f>
        <v>น.1</v>
      </c>
      <c r="AF432" s="2" t="str">
        <f t="shared" si="6"/>
        <v>ทั่วไป</v>
      </c>
      <c r="AG432" s="2" t="str">
        <f>IF(G432="นร.","นร.","ทั่วไป")</f>
        <v>ทั่วไป</v>
      </c>
      <c r="AH432" s="2" t="str">
        <f>IF(J432=2567,"กษ.","ไม่ กษ.")</f>
        <v>ไม่ กษ.</v>
      </c>
      <c r="AI432" s="2" t="str">
        <f>IF(LEFT(H432,9)="พักราชการ","พักราชการ",IF(LEFT(H432,4)="สรก.","สรก.","ปกติ"))</f>
        <v>สรก.</v>
      </c>
    </row>
    <row r="433" spans="1:35" x14ac:dyDescent="0.35">
      <c r="A433" s="20">
        <v>432</v>
      </c>
      <c r="B433" s="20" t="s">
        <v>13</v>
      </c>
      <c r="C433" s="21" t="s">
        <v>69</v>
      </c>
      <c r="D433" s="22" t="s">
        <v>1546</v>
      </c>
      <c r="E433" s="23" t="s">
        <v>1547</v>
      </c>
      <c r="F433" s="20" t="s">
        <v>11</v>
      </c>
      <c r="G433" s="20" t="s">
        <v>72</v>
      </c>
      <c r="H433" s="20" t="s">
        <v>12</v>
      </c>
      <c r="I433" s="20"/>
      <c r="J433" s="20">
        <v>2569</v>
      </c>
      <c r="K433" s="20"/>
      <c r="L433" s="20"/>
      <c r="M433" s="20"/>
      <c r="N433" s="20"/>
      <c r="O433" s="20"/>
      <c r="P433" s="20"/>
      <c r="Q433" s="20"/>
      <c r="R433" s="20"/>
      <c r="S433" s="20"/>
      <c r="T433" s="3">
        <v>222654</v>
      </c>
      <c r="U433" s="3">
        <v>229606</v>
      </c>
      <c r="V433" s="3">
        <v>231225</v>
      </c>
      <c r="W433" s="3">
        <v>242444</v>
      </c>
      <c r="X433" s="2" t="s">
        <v>77</v>
      </c>
      <c r="Y433" s="2">
        <v>58</v>
      </c>
      <c r="AE433" s="2" t="str">
        <f>LEFT(X433,3)</f>
        <v>น.5</v>
      </c>
      <c r="AF433" s="2" t="str">
        <f t="shared" si="6"/>
        <v>นปก.</v>
      </c>
      <c r="AG433" s="2" t="str">
        <f>IF(G433="นร.","นร.","ทั่วไป")</f>
        <v>นร.</v>
      </c>
      <c r="AH433" s="2" t="str">
        <f>IF(J433=2567,"กษ.","ไม่ กษ.")</f>
        <v>ไม่ กษ.</v>
      </c>
      <c r="AI433" s="2" t="str">
        <f>IF(LEFT(H433,9)="พักราชการ","พักราชการ",IF(LEFT(H433,4)="สรก.","สรก.","ปกติ"))</f>
        <v>ปกติ</v>
      </c>
    </row>
    <row r="434" spans="1:35" x14ac:dyDescent="0.35">
      <c r="A434" s="20">
        <v>433</v>
      </c>
      <c r="B434" s="20" t="s">
        <v>13</v>
      </c>
      <c r="C434" s="21" t="s">
        <v>97</v>
      </c>
      <c r="D434" s="22" t="s">
        <v>1548</v>
      </c>
      <c r="E434" s="23" t="s">
        <v>1549</v>
      </c>
      <c r="F434" s="20" t="s">
        <v>18</v>
      </c>
      <c r="G434" s="20" t="s">
        <v>18</v>
      </c>
      <c r="H434" s="20" t="s">
        <v>12</v>
      </c>
      <c r="I434" s="20"/>
      <c r="J434" s="20">
        <v>2572</v>
      </c>
      <c r="K434" s="20"/>
      <c r="L434" s="20"/>
      <c r="M434" s="20"/>
      <c r="N434" s="20"/>
      <c r="O434" s="20"/>
      <c r="P434" s="20"/>
      <c r="Q434" s="20"/>
      <c r="R434" s="20"/>
      <c r="S434" s="20"/>
      <c r="T434" s="3">
        <v>223624</v>
      </c>
      <c r="U434" s="2" t="s">
        <v>101</v>
      </c>
      <c r="V434" s="3">
        <v>232021</v>
      </c>
      <c r="W434" s="3">
        <v>242979</v>
      </c>
      <c r="X434" s="2" t="s">
        <v>151</v>
      </c>
      <c r="Y434" s="2">
        <v>55</v>
      </c>
      <c r="AE434" s="2" t="str">
        <f>LEFT(X434,3)</f>
        <v>น.5</v>
      </c>
      <c r="AF434" s="2" t="str">
        <f t="shared" si="6"/>
        <v>นปก.</v>
      </c>
      <c r="AG434" s="2" t="str">
        <f>IF(G434="นร.","นร.","ทั่วไป")</f>
        <v>ทั่วไป</v>
      </c>
      <c r="AH434" s="2" t="str">
        <f>IF(J434=2567,"กษ.","ไม่ กษ.")</f>
        <v>ไม่ กษ.</v>
      </c>
      <c r="AI434" s="2" t="str">
        <f>IF(LEFT(H434,9)="พักราชการ","พักราชการ",IF(LEFT(H434,4)="สรก.","สรก.","ปกติ"))</f>
        <v>ปกติ</v>
      </c>
    </row>
    <row r="435" spans="1:35" x14ac:dyDescent="0.35">
      <c r="A435" s="20">
        <v>434</v>
      </c>
      <c r="B435" s="20" t="s">
        <v>13</v>
      </c>
      <c r="C435" s="21" t="s">
        <v>69</v>
      </c>
      <c r="D435" s="22" t="s">
        <v>1551</v>
      </c>
      <c r="E435" s="23" t="s">
        <v>1552</v>
      </c>
      <c r="F435" s="20" t="s">
        <v>22</v>
      </c>
      <c r="G435" s="20" t="s">
        <v>72</v>
      </c>
      <c r="H435" s="20" t="s">
        <v>12</v>
      </c>
      <c r="I435" s="20"/>
      <c r="J435" s="20">
        <v>2570</v>
      </c>
      <c r="K435" s="20"/>
      <c r="L435" s="20"/>
      <c r="M435" s="20"/>
      <c r="N435" s="20"/>
      <c r="O435" s="20"/>
      <c r="P435" s="20"/>
      <c r="Q435" s="20"/>
      <c r="R435" s="20"/>
      <c r="S435" s="20"/>
      <c r="T435" s="3">
        <v>222937</v>
      </c>
      <c r="U435" s="3">
        <v>229970</v>
      </c>
      <c r="V435" s="3">
        <v>231590</v>
      </c>
      <c r="W435" s="3">
        <v>243344</v>
      </c>
      <c r="X435" s="2" t="s">
        <v>77</v>
      </c>
      <c r="Y435" s="2">
        <v>57</v>
      </c>
      <c r="AE435" s="2" t="str">
        <f>LEFT(X435,3)</f>
        <v>น.5</v>
      </c>
      <c r="AF435" s="2" t="str">
        <f t="shared" si="6"/>
        <v>นปก.</v>
      </c>
      <c r="AG435" s="2" t="str">
        <f>IF(G435="นร.","นร.","ทั่วไป")</f>
        <v>นร.</v>
      </c>
      <c r="AH435" s="2" t="str">
        <f>IF(J435=2567,"กษ.","ไม่ กษ.")</f>
        <v>ไม่ กษ.</v>
      </c>
      <c r="AI435" s="2" t="str">
        <f>IF(LEFT(H435,9)="พักราชการ","พักราชการ",IF(LEFT(H435,4)="สรก.","สรก.","ปกติ"))</f>
        <v>ปกติ</v>
      </c>
    </row>
    <row r="436" spans="1:35" x14ac:dyDescent="0.35">
      <c r="A436" s="20">
        <v>435</v>
      </c>
      <c r="B436" s="20" t="s">
        <v>13</v>
      </c>
      <c r="C436" s="21" t="s">
        <v>69</v>
      </c>
      <c r="D436" s="22" t="s">
        <v>2028</v>
      </c>
      <c r="E436" s="23" t="s">
        <v>2091</v>
      </c>
      <c r="F436" s="20" t="s">
        <v>11</v>
      </c>
      <c r="G436" s="20" t="s">
        <v>72</v>
      </c>
      <c r="H436" s="20" t="s">
        <v>12</v>
      </c>
      <c r="I436" s="20"/>
      <c r="J436" s="20">
        <v>2573</v>
      </c>
      <c r="K436" s="20"/>
      <c r="L436" s="20"/>
      <c r="M436" s="20"/>
      <c r="N436" s="20"/>
      <c r="O436" s="20"/>
      <c r="P436" s="20"/>
      <c r="Q436" s="20"/>
      <c r="R436" s="20"/>
      <c r="S436" s="20"/>
      <c r="T436" s="3">
        <v>224003</v>
      </c>
      <c r="U436" s="3">
        <v>231399</v>
      </c>
      <c r="V436" s="3">
        <v>233027</v>
      </c>
      <c r="W436" s="3">
        <v>243709</v>
      </c>
      <c r="X436" s="2" t="s">
        <v>88</v>
      </c>
      <c r="Y436" s="2">
        <v>54</v>
      </c>
      <c r="AE436" s="2" t="str">
        <f>LEFT(X436,3)</f>
        <v>น.5</v>
      </c>
      <c r="AF436" s="2" t="str">
        <f t="shared" si="6"/>
        <v>นปก.</v>
      </c>
      <c r="AG436" s="2" t="str">
        <f>IF(G436="นร.","นร.","ทั่วไป")</f>
        <v>นร.</v>
      </c>
      <c r="AH436" s="2" t="str">
        <f>IF(J436=2567,"กษ.","ไม่ กษ.")</f>
        <v>ไม่ กษ.</v>
      </c>
      <c r="AI436" s="2" t="str">
        <f>IF(LEFT(H436,9)="พักราชการ","พักราชการ",IF(LEFT(H436,4)="สรก.","สรก.","ปกติ"))</f>
        <v>ปกติ</v>
      </c>
    </row>
    <row r="437" spans="1:35" x14ac:dyDescent="0.35">
      <c r="A437" s="20">
        <v>436</v>
      </c>
      <c r="B437" s="20" t="s">
        <v>13</v>
      </c>
      <c r="C437" s="21" t="s">
        <v>69</v>
      </c>
      <c r="D437" s="22" t="s">
        <v>1553</v>
      </c>
      <c r="E437" s="23" t="s">
        <v>1554</v>
      </c>
      <c r="F437" s="20" t="s">
        <v>11</v>
      </c>
      <c r="G437" s="20" t="s">
        <v>72</v>
      </c>
      <c r="H437" s="20" t="s">
        <v>12</v>
      </c>
      <c r="I437" s="20"/>
      <c r="J437" s="20">
        <v>2568</v>
      </c>
      <c r="K437" s="20"/>
      <c r="L437" s="20"/>
      <c r="M437" s="20"/>
      <c r="N437" s="20"/>
      <c r="O437" s="20"/>
      <c r="P437" s="20"/>
      <c r="Q437" s="20"/>
      <c r="R437" s="20"/>
      <c r="S437" s="20"/>
      <c r="T437" s="3">
        <v>222153</v>
      </c>
      <c r="U437" s="3">
        <v>228996</v>
      </c>
      <c r="V437" s="3">
        <v>230494</v>
      </c>
      <c r="W437" s="3">
        <v>242803</v>
      </c>
      <c r="X437" s="2" t="s">
        <v>151</v>
      </c>
      <c r="Y437" s="2">
        <v>59</v>
      </c>
      <c r="AE437" s="2" t="str">
        <f>LEFT(X437,3)</f>
        <v>น.5</v>
      </c>
      <c r="AF437" s="2" t="str">
        <f t="shared" si="6"/>
        <v>นปก.</v>
      </c>
      <c r="AG437" s="2" t="str">
        <f>IF(G437="นร.","นร.","ทั่วไป")</f>
        <v>นร.</v>
      </c>
      <c r="AH437" s="2" t="str">
        <f>IF(J437=2567,"กษ.","ไม่ กษ.")</f>
        <v>ไม่ กษ.</v>
      </c>
      <c r="AI437" s="2" t="str">
        <f>IF(LEFT(H437,9)="พักราชการ","พักราชการ",IF(LEFT(H437,4)="สรก.","สรก.","ปกติ"))</f>
        <v>ปกติ</v>
      </c>
    </row>
    <row r="438" spans="1:35" x14ac:dyDescent="0.35">
      <c r="A438" s="20">
        <v>437</v>
      </c>
      <c r="B438" s="20" t="s">
        <v>13</v>
      </c>
      <c r="C438" s="21" t="s">
        <v>69</v>
      </c>
      <c r="D438" s="22" t="s">
        <v>1467</v>
      </c>
      <c r="E438" s="23" t="s">
        <v>1555</v>
      </c>
      <c r="F438" s="20" t="s">
        <v>21</v>
      </c>
      <c r="G438" s="20" t="s">
        <v>91</v>
      </c>
      <c r="H438" s="20" t="s">
        <v>28</v>
      </c>
      <c r="I438" s="20"/>
      <c r="J438" s="20">
        <v>2567</v>
      </c>
      <c r="K438" s="20"/>
      <c r="L438" s="20"/>
      <c r="M438" s="20"/>
      <c r="N438" s="20"/>
      <c r="O438" s="20"/>
      <c r="P438" s="20"/>
      <c r="Q438" s="20"/>
      <c r="R438" s="20"/>
      <c r="S438" s="20"/>
      <c r="T438" s="3">
        <v>221923</v>
      </c>
      <c r="U438" s="3">
        <v>229005</v>
      </c>
      <c r="V438" s="3">
        <v>232932</v>
      </c>
      <c r="W438" s="3">
        <v>243507</v>
      </c>
      <c r="X438" s="2" t="s">
        <v>591</v>
      </c>
      <c r="Y438" s="2">
        <v>60</v>
      </c>
      <c r="AE438" s="2" t="str">
        <f>LEFT(X438,3)</f>
        <v>น.5</v>
      </c>
      <c r="AF438" s="2" t="str">
        <f t="shared" si="6"/>
        <v>นปก.</v>
      </c>
      <c r="AG438" s="2" t="str">
        <f>IF(G438="นร.","นร.","ทั่วไป")</f>
        <v>ทั่วไป</v>
      </c>
      <c r="AH438" s="2" t="str">
        <f>IF(J438=2567,"กษ.","ไม่ กษ.")</f>
        <v>กษ.</v>
      </c>
      <c r="AI438" s="2" t="str">
        <f>IF(LEFT(H438,9)="พักราชการ","พักราชการ",IF(LEFT(H438,4)="สรก.","สรก.","ปกติ"))</f>
        <v>ปกติ</v>
      </c>
    </row>
    <row r="439" spans="1:35" x14ac:dyDescent="0.35">
      <c r="A439" s="20">
        <v>438</v>
      </c>
      <c r="B439" s="20" t="s">
        <v>13</v>
      </c>
      <c r="C439" s="21" t="s">
        <v>69</v>
      </c>
      <c r="D439" s="22" t="s">
        <v>1173</v>
      </c>
      <c r="E439" s="23" t="s">
        <v>1556</v>
      </c>
      <c r="F439" s="20" t="s">
        <v>18</v>
      </c>
      <c r="G439" s="20" t="s">
        <v>18</v>
      </c>
      <c r="H439" s="20" t="s">
        <v>28</v>
      </c>
      <c r="I439" s="20"/>
      <c r="J439" s="20">
        <v>2567</v>
      </c>
      <c r="K439" s="20"/>
      <c r="L439" s="20"/>
      <c r="M439" s="20"/>
      <c r="N439" s="20"/>
      <c r="O439" s="20"/>
      <c r="P439" s="20"/>
      <c r="Q439" s="20"/>
      <c r="R439" s="20"/>
      <c r="S439" s="20"/>
      <c r="T439" s="3">
        <v>221837</v>
      </c>
      <c r="U439" s="3">
        <v>231196</v>
      </c>
      <c r="V439" s="3">
        <v>230928</v>
      </c>
      <c r="W439" s="3">
        <v>243507</v>
      </c>
      <c r="X439" s="2" t="s">
        <v>77</v>
      </c>
      <c r="Y439" s="2">
        <v>60</v>
      </c>
      <c r="AE439" s="2" t="str">
        <f>LEFT(X439,3)</f>
        <v>น.5</v>
      </c>
      <c r="AF439" s="2" t="str">
        <f t="shared" si="6"/>
        <v>นปก.</v>
      </c>
      <c r="AG439" s="2" t="str">
        <f>IF(G439="นร.","นร.","ทั่วไป")</f>
        <v>ทั่วไป</v>
      </c>
      <c r="AH439" s="2" t="str">
        <f>IF(J439=2567,"กษ.","ไม่ กษ.")</f>
        <v>กษ.</v>
      </c>
      <c r="AI439" s="2" t="str">
        <f>IF(LEFT(H439,9)="พักราชการ","พักราชการ",IF(LEFT(H439,4)="สรก.","สรก.","ปกติ"))</f>
        <v>ปกติ</v>
      </c>
    </row>
    <row r="440" spans="1:35" x14ac:dyDescent="0.35">
      <c r="A440" s="20">
        <v>439</v>
      </c>
      <c r="B440" s="20" t="s">
        <v>13</v>
      </c>
      <c r="C440" s="21" t="s">
        <v>169</v>
      </c>
      <c r="D440" s="22" t="s">
        <v>604</v>
      </c>
      <c r="E440" s="23" t="s">
        <v>1557</v>
      </c>
      <c r="F440" s="20" t="s">
        <v>22</v>
      </c>
      <c r="G440" s="20" t="s">
        <v>91</v>
      </c>
      <c r="H440" s="20" t="s">
        <v>28</v>
      </c>
      <c r="I440" s="20"/>
      <c r="J440" s="20">
        <v>2569</v>
      </c>
      <c r="K440" s="20"/>
      <c r="L440" s="20"/>
      <c r="M440" s="20"/>
      <c r="N440" s="20"/>
      <c r="O440" s="20"/>
      <c r="P440" s="20"/>
      <c r="Q440" s="20"/>
      <c r="R440" s="20"/>
      <c r="S440" s="20"/>
      <c r="T440" s="3">
        <v>222419</v>
      </c>
      <c r="U440" s="3">
        <v>228998</v>
      </c>
      <c r="V440" s="3">
        <v>228770</v>
      </c>
      <c r="W440" s="3">
        <v>242990</v>
      </c>
      <c r="X440" s="2" t="s">
        <v>617</v>
      </c>
      <c r="Y440" s="2">
        <v>59</v>
      </c>
      <c r="AE440" s="2" t="str">
        <f>LEFT(X440,3)</f>
        <v>น.4</v>
      </c>
      <c r="AF440" s="2" t="str">
        <f t="shared" si="6"/>
        <v>ทั่วไป</v>
      </c>
      <c r="AG440" s="2" t="str">
        <f>IF(G440="นร.","นร.","ทั่วไป")</f>
        <v>ทั่วไป</v>
      </c>
      <c r="AH440" s="2" t="str">
        <f>IF(J440=2567,"กษ.","ไม่ กษ.")</f>
        <v>ไม่ กษ.</v>
      </c>
      <c r="AI440" s="2" t="str">
        <f>IF(LEFT(H440,9)="พักราชการ","พักราชการ",IF(LEFT(H440,4)="สรก.","สรก.","ปกติ"))</f>
        <v>ปกติ</v>
      </c>
    </row>
    <row r="441" spans="1:35" x14ac:dyDescent="0.35">
      <c r="A441" s="20">
        <v>440</v>
      </c>
      <c r="B441" s="20" t="s">
        <v>13</v>
      </c>
      <c r="C441" s="21" t="s">
        <v>169</v>
      </c>
      <c r="D441" s="22" t="s">
        <v>1558</v>
      </c>
      <c r="E441" s="23" t="s">
        <v>1559</v>
      </c>
      <c r="F441" s="20" t="s">
        <v>8</v>
      </c>
      <c r="G441" s="20" t="s">
        <v>91</v>
      </c>
      <c r="H441" s="20" t="s">
        <v>28</v>
      </c>
      <c r="I441" s="20"/>
      <c r="J441" s="20">
        <v>2567</v>
      </c>
      <c r="K441" s="20"/>
      <c r="L441" s="20"/>
      <c r="M441" s="20"/>
      <c r="N441" s="20"/>
      <c r="O441" s="20"/>
      <c r="P441" s="20"/>
      <c r="Q441" s="20"/>
      <c r="R441" s="20"/>
      <c r="S441" s="20"/>
      <c r="T441" s="3">
        <v>221795</v>
      </c>
      <c r="U441" s="3">
        <v>229726</v>
      </c>
      <c r="V441" s="3">
        <v>229859</v>
      </c>
      <c r="W441" s="3">
        <v>243595</v>
      </c>
      <c r="X441" s="2" t="s">
        <v>201</v>
      </c>
      <c r="Y441" s="2">
        <v>60</v>
      </c>
      <c r="AE441" s="2" t="str">
        <f>LEFT(X441,3)</f>
        <v>น.4</v>
      </c>
      <c r="AF441" s="2" t="str">
        <f t="shared" si="6"/>
        <v>ทั่วไป</v>
      </c>
      <c r="AG441" s="2" t="str">
        <f>IF(G441="นร.","นร.","ทั่วไป")</f>
        <v>ทั่วไป</v>
      </c>
      <c r="AH441" s="2" t="str">
        <f>IF(J441=2567,"กษ.","ไม่ กษ.")</f>
        <v>กษ.</v>
      </c>
      <c r="AI441" s="2" t="str">
        <f>IF(LEFT(H441,9)="พักราชการ","พักราชการ",IF(LEFT(H441,4)="สรก.","สรก.","ปกติ"))</f>
        <v>ปกติ</v>
      </c>
    </row>
    <row r="442" spans="1:35" x14ac:dyDescent="0.35">
      <c r="A442" s="20">
        <v>441</v>
      </c>
      <c r="B442" s="20" t="s">
        <v>13</v>
      </c>
      <c r="C442" s="21" t="s">
        <v>169</v>
      </c>
      <c r="D442" s="22" t="s">
        <v>1560</v>
      </c>
      <c r="E442" s="23" t="s">
        <v>1561</v>
      </c>
      <c r="F442" s="20" t="s">
        <v>11</v>
      </c>
      <c r="G442" s="20" t="s">
        <v>72</v>
      </c>
      <c r="H442" s="20" t="s">
        <v>28</v>
      </c>
      <c r="I442" s="20"/>
      <c r="J442" s="20">
        <v>2572</v>
      </c>
      <c r="K442" s="20"/>
      <c r="L442" s="20"/>
      <c r="M442" s="20"/>
      <c r="N442" s="20"/>
      <c r="O442" s="20"/>
      <c r="P442" s="20"/>
      <c r="Q442" s="20"/>
      <c r="R442" s="20"/>
      <c r="S442" s="20"/>
      <c r="T442" s="3">
        <v>223645</v>
      </c>
      <c r="U442" s="3">
        <v>230774</v>
      </c>
      <c r="V442" s="3">
        <v>232051</v>
      </c>
      <c r="W442" s="3">
        <v>240619</v>
      </c>
      <c r="X442" s="2" t="s">
        <v>1562</v>
      </c>
      <c r="Y442" s="2">
        <v>55</v>
      </c>
      <c r="AE442" s="2" t="str">
        <f>LEFT(X442,3)</f>
        <v>น.4</v>
      </c>
      <c r="AF442" s="2" t="str">
        <f t="shared" si="6"/>
        <v>ทั่วไป</v>
      </c>
      <c r="AG442" s="2" t="str">
        <f>IF(G442="นร.","นร.","ทั่วไป")</f>
        <v>นร.</v>
      </c>
      <c r="AH442" s="2" t="str">
        <f>IF(J442=2567,"กษ.","ไม่ กษ.")</f>
        <v>ไม่ กษ.</v>
      </c>
      <c r="AI442" s="2" t="str">
        <f>IF(LEFT(H442,9)="พักราชการ","พักราชการ",IF(LEFT(H442,4)="สรก.","สรก.","ปกติ"))</f>
        <v>ปกติ</v>
      </c>
    </row>
    <row r="443" spans="1:35" x14ac:dyDescent="0.35">
      <c r="A443" s="20">
        <v>442</v>
      </c>
      <c r="B443" s="20" t="s">
        <v>13</v>
      </c>
      <c r="C443" s="21" t="s">
        <v>202</v>
      </c>
      <c r="D443" s="22" t="s">
        <v>1563</v>
      </c>
      <c r="E443" s="23" t="s">
        <v>1564</v>
      </c>
      <c r="F443" s="20" t="s">
        <v>18</v>
      </c>
      <c r="G443" s="20" t="s">
        <v>205</v>
      </c>
      <c r="H443" s="20" t="s">
        <v>28</v>
      </c>
      <c r="I443" s="20"/>
      <c r="J443" s="20">
        <v>2572</v>
      </c>
      <c r="K443" s="20"/>
      <c r="L443" s="20"/>
      <c r="M443" s="20"/>
      <c r="N443" s="20"/>
      <c r="O443" s="20"/>
      <c r="P443" s="20"/>
      <c r="Q443" s="20"/>
      <c r="R443" s="20"/>
      <c r="S443" s="20"/>
      <c r="T443" s="3">
        <v>223468</v>
      </c>
      <c r="U443" s="2" t="s">
        <v>101</v>
      </c>
      <c r="V443" s="3">
        <v>231621</v>
      </c>
      <c r="W443" s="3">
        <v>241001</v>
      </c>
      <c r="X443" s="2" t="s">
        <v>221</v>
      </c>
      <c r="Y443" s="2">
        <v>56</v>
      </c>
      <c r="AE443" s="2" t="str">
        <f>LEFT(X443,3)</f>
        <v>น.3</v>
      </c>
      <c r="AF443" s="2" t="str">
        <f t="shared" si="6"/>
        <v>ทั่วไป</v>
      </c>
      <c r="AG443" s="2" t="str">
        <f>IF(G443="นร.","นร.","ทั่วไป")</f>
        <v>ทั่วไป</v>
      </c>
      <c r="AH443" s="2" t="str">
        <f>IF(J443=2567,"กษ.","ไม่ กษ.")</f>
        <v>ไม่ กษ.</v>
      </c>
      <c r="AI443" s="2" t="str">
        <f>IF(LEFT(H443,9)="พักราชการ","พักราชการ",IF(LEFT(H443,4)="สรก.","สรก.","ปกติ"))</f>
        <v>ปกติ</v>
      </c>
    </row>
    <row r="444" spans="1:35" x14ac:dyDescent="0.35">
      <c r="A444" s="20">
        <v>443</v>
      </c>
      <c r="B444" s="20" t="s">
        <v>13</v>
      </c>
      <c r="C444" s="21" t="s">
        <v>202</v>
      </c>
      <c r="D444" s="22" t="s">
        <v>1565</v>
      </c>
      <c r="E444" s="23" t="s">
        <v>1566</v>
      </c>
      <c r="F444" s="20" t="s">
        <v>18</v>
      </c>
      <c r="G444" s="20" t="s">
        <v>205</v>
      </c>
      <c r="H444" s="20" t="s">
        <v>28</v>
      </c>
      <c r="I444" s="20"/>
      <c r="J444" s="20">
        <v>2571</v>
      </c>
      <c r="K444" s="20"/>
      <c r="L444" s="20"/>
      <c r="M444" s="20"/>
      <c r="N444" s="20"/>
      <c r="O444" s="20"/>
      <c r="P444" s="20"/>
      <c r="Q444" s="20"/>
      <c r="R444" s="20"/>
      <c r="S444" s="20"/>
      <c r="T444" s="3">
        <v>223222</v>
      </c>
      <c r="U444" s="2" t="s">
        <v>101</v>
      </c>
      <c r="V444" s="3">
        <v>231257</v>
      </c>
      <c r="W444" s="3">
        <v>241190</v>
      </c>
      <c r="X444" s="2" t="s">
        <v>271</v>
      </c>
      <c r="Y444" s="2">
        <v>56</v>
      </c>
      <c r="AE444" s="2" t="str">
        <f>LEFT(X444,3)</f>
        <v>น.3</v>
      </c>
      <c r="AF444" s="2" t="str">
        <f t="shared" si="6"/>
        <v>ทั่วไป</v>
      </c>
      <c r="AG444" s="2" t="str">
        <f>IF(G444="นร.","นร.","ทั่วไป")</f>
        <v>ทั่วไป</v>
      </c>
      <c r="AH444" s="2" t="str">
        <f>IF(J444=2567,"กษ.","ไม่ กษ.")</f>
        <v>ไม่ กษ.</v>
      </c>
      <c r="AI444" s="2" t="str">
        <f>IF(LEFT(H444,9)="พักราชการ","พักราชการ",IF(LEFT(H444,4)="สรก.","สรก.","ปกติ"))</f>
        <v>ปกติ</v>
      </c>
    </row>
    <row r="445" spans="1:35" x14ac:dyDescent="0.35">
      <c r="A445" s="20">
        <v>444</v>
      </c>
      <c r="B445" s="20" t="s">
        <v>13</v>
      </c>
      <c r="C445" s="21" t="s">
        <v>189</v>
      </c>
      <c r="D445" s="22" t="s">
        <v>1567</v>
      </c>
      <c r="E445" s="23" t="s">
        <v>1568</v>
      </c>
      <c r="F445" s="20" t="s">
        <v>0</v>
      </c>
      <c r="G445" s="20" t="s">
        <v>91</v>
      </c>
      <c r="H445" s="20" t="s">
        <v>28</v>
      </c>
      <c r="I445" s="20"/>
      <c r="J445" s="20">
        <v>2567</v>
      </c>
      <c r="K445" s="20"/>
      <c r="L445" s="20"/>
      <c r="M445" s="20"/>
      <c r="N445" s="20"/>
      <c r="O445" s="20"/>
      <c r="P445" s="20"/>
      <c r="Q445" s="20"/>
      <c r="R445" s="20"/>
      <c r="S445" s="20"/>
      <c r="T445" s="3">
        <v>221895</v>
      </c>
      <c r="U445" s="3">
        <v>228814</v>
      </c>
      <c r="V445" s="3">
        <v>228763</v>
      </c>
      <c r="W445" s="3">
        <v>238779</v>
      </c>
      <c r="X445" s="2" t="s">
        <v>221</v>
      </c>
      <c r="Y445" s="2">
        <v>60</v>
      </c>
      <c r="AE445" s="2" t="str">
        <f>LEFT(X445,3)</f>
        <v>น.3</v>
      </c>
      <c r="AF445" s="2" t="str">
        <f t="shared" si="6"/>
        <v>ทั่วไป</v>
      </c>
      <c r="AG445" s="2" t="str">
        <f>IF(G445="นร.","นร.","ทั่วไป")</f>
        <v>ทั่วไป</v>
      </c>
      <c r="AH445" s="2" t="str">
        <f>IF(J445=2567,"กษ.","ไม่ กษ.")</f>
        <v>กษ.</v>
      </c>
      <c r="AI445" s="2" t="str">
        <f>IF(LEFT(H445,9)="พักราชการ","พักราชการ",IF(LEFT(H445,4)="สรก.","สรก.","ปกติ"))</f>
        <v>ปกติ</v>
      </c>
    </row>
    <row r="446" spans="1:35" x14ac:dyDescent="0.35">
      <c r="A446" s="20">
        <v>445</v>
      </c>
      <c r="B446" s="20" t="s">
        <v>13</v>
      </c>
      <c r="C446" s="21" t="s">
        <v>189</v>
      </c>
      <c r="D446" s="22" t="s">
        <v>1169</v>
      </c>
      <c r="E446" s="23" t="s">
        <v>1569</v>
      </c>
      <c r="F446" s="20" t="s">
        <v>11</v>
      </c>
      <c r="G446" s="20" t="s">
        <v>91</v>
      </c>
      <c r="H446" s="20" t="s">
        <v>28</v>
      </c>
      <c r="I446" s="20"/>
      <c r="J446" s="20">
        <v>2567</v>
      </c>
      <c r="K446" s="20"/>
      <c r="L446" s="20"/>
      <c r="M446" s="20"/>
      <c r="N446" s="20"/>
      <c r="O446" s="20"/>
      <c r="P446" s="20"/>
      <c r="Q446" s="20"/>
      <c r="R446" s="20"/>
      <c r="S446" s="20"/>
      <c r="T446" s="3">
        <v>221780</v>
      </c>
      <c r="U446" s="3">
        <v>228318</v>
      </c>
      <c r="V446" s="3">
        <v>228763</v>
      </c>
      <c r="W446" s="3">
        <v>242323</v>
      </c>
      <c r="X446" s="2" t="s">
        <v>267</v>
      </c>
      <c r="Y446" s="2">
        <v>60</v>
      </c>
      <c r="AE446" s="2" t="str">
        <f>LEFT(X446,3)</f>
        <v>น.3</v>
      </c>
      <c r="AF446" s="2" t="str">
        <f t="shared" si="6"/>
        <v>ทั่วไป</v>
      </c>
      <c r="AG446" s="2" t="str">
        <f>IF(G446="นร.","นร.","ทั่วไป")</f>
        <v>ทั่วไป</v>
      </c>
      <c r="AH446" s="2" t="str">
        <f>IF(J446=2567,"กษ.","ไม่ กษ.")</f>
        <v>กษ.</v>
      </c>
      <c r="AI446" s="2" t="str">
        <f>IF(LEFT(H446,9)="พักราชการ","พักราชการ",IF(LEFT(H446,4)="สรก.","สรก.","ปกติ"))</f>
        <v>ปกติ</v>
      </c>
    </row>
    <row r="447" spans="1:35" x14ac:dyDescent="0.35">
      <c r="A447" s="20">
        <v>446</v>
      </c>
      <c r="B447" s="20" t="s">
        <v>13</v>
      </c>
      <c r="C447" s="21" t="s">
        <v>202</v>
      </c>
      <c r="D447" s="22" t="s">
        <v>1570</v>
      </c>
      <c r="E447" s="23" t="s">
        <v>1571</v>
      </c>
      <c r="F447" s="20" t="s">
        <v>18</v>
      </c>
      <c r="G447" s="20" t="s">
        <v>205</v>
      </c>
      <c r="H447" s="20" t="s">
        <v>28</v>
      </c>
      <c r="I447" s="20"/>
      <c r="J447" s="20">
        <v>2574</v>
      </c>
      <c r="K447" s="20"/>
      <c r="L447" s="20"/>
      <c r="M447" s="20"/>
      <c r="N447" s="20"/>
      <c r="O447" s="20"/>
      <c r="P447" s="20"/>
      <c r="Q447" s="20"/>
      <c r="R447" s="20"/>
      <c r="S447" s="20"/>
      <c r="T447" s="3">
        <v>224505</v>
      </c>
      <c r="U447" s="2" t="s">
        <v>101</v>
      </c>
      <c r="V447" s="3">
        <v>232348</v>
      </c>
      <c r="W447" s="3">
        <v>242290</v>
      </c>
      <c r="X447" s="2" t="s">
        <v>720</v>
      </c>
      <c r="Y447" s="2">
        <v>53</v>
      </c>
      <c r="AE447" s="2" t="str">
        <f>LEFT(X447,3)</f>
        <v>น.3</v>
      </c>
      <c r="AF447" s="2" t="str">
        <f t="shared" si="6"/>
        <v>ทั่วไป</v>
      </c>
      <c r="AG447" s="2" t="str">
        <f>IF(G447="นร.","นร.","ทั่วไป")</f>
        <v>ทั่วไป</v>
      </c>
      <c r="AH447" s="2" t="str">
        <f>IF(J447=2567,"กษ.","ไม่ กษ.")</f>
        <v>ไม่ กษ.</v>
      </c>
      <c r="AI447" s="2" t="str">
        <f>IF(LEFT(H447,9)="พักราชการ","พักราชการ",IF(LEFT(H447,4)="สรก.","สรก.","ปกติ"))</f>
        <v>ปกติ</v>
      </c>
    </row>
    <row r="448" spans="1:35" x14ac:dyDescent="0.35">
      <c r="A448" s="20">
        <v>447</v>
      </c>
      <c r="B448" s="20" t="s">
        <v>13</v>
      </c>
      <c r="C448" s="21" t="s">
        <v>189</v>
      </c>
      <c r="D448" s="22" t="s">
        <v>1572</v>
      </c>
      <c r="E448" s="23" t="s">
        <v>1055</v>
      </c>
      <c r="F448" s="20" t="s">
        <v>0</v>
      </c>
      <c r="G448" s="20" t="s">
        <v>91</v>
      </c>
      <c r="H448" s="20" t="s">
        <v>28</v>
      </c>
      <c r="I448" s="20"/>
      <c r="J448" s="20">
        <v>2567</v>
      </c>
      <c r="K448" s="20"/>
      <c r="L448" s="20"/>
      <c r="M448" s="20"/>
      <c r="N448" s="20"/>
      <c r="O448" s="20"/>
      <c r="P448" s="20"/>
      <c r="Q448" s="20"/>
      <c r="R448" s="20"/>
      <c r="S448" s="20"/>
      <c r="T448" s="3">
        <v>221823</v>
      </c>
      <c r="U448" s="3">
        <v>228305</v>
      </c>
      <c r="V448" s="3">
        <v>228398</v>
      </c>
      <c r="W448" s="3">
        <v>243163</v>
      </c>
      <c r="X448" s="2" t="s">
        <v>720</v>
      </c>
      <c r="Y448" s="2">
        <v>60</v>
      </c>
      <c r="AE448" s="2" t="str">
        <f>LEFT(X448,3)</f>
        <v>น.3</v>
      </c>
      <c r="AF448" s="2" t="str">
        <f t="shared" si="6"/>
        <v>ทั่วไป</v>
      </c>
      <c r="AG448" s="2" t="str">
        <f>IF(G448="นร.","นร.","ทั่วไป")</f>
        <v>ทั่วไป</v>
      </c>
      <c r="AH448" s="2" t="str">
        <f>IF(J448=2567,"กษ.","ไม่ กษ.")</f>
        <v>กษ.</v>
      </c>
      <c r="AI448" s="2" t="str">
        <f>IF(LEFT(H448,9)="พักราชการ","พักราชการ",IF(LEFT(H448,4)="สรก.","สรก.","ปกติ"))</f>
        <v>ปกติ</v>
      </c>
    </row>
    <row r="449" spans="1:35" x14ac:dyDescent="0.35">
      <c r="A449" s="20">
        <v>448</v>
      </c>
      <c r="B449" s="20" t="s">
        <v>13</v>
      </c>
      <c r="C449" s="21" t="s">
        <v>189</v>
      </c>
      <c r="D449" s="22" t="s">
        <v>1573</v>
      </c>
      <c r="E449" s="23" t="s">
        <v>1574</v>
      </c>
      <c r="F449" s="20" t="s">
        <v>0</v>
      </c>
      <c r="G449" s="20" t="s">
        <v>91</v>
      </c>
      <c r="H449" s="20" t="s">
        <v>28</v>
      </c>
      <c r="I449" s="20"/>
      <c r="J449" s="20">
        <v>2567</v>
      </c>
      <c r="K449" s="20"/>
      <c r="L449" s="20"/>
      <c r="M449" s="20"/>
      <c r="N449" s="20"/>
      <c r="O449" s="20"/>
      <c r="P449" s="20"/>
      <c r="Q449" s="20"/>
      <c r="R449" s="20"/>
      <c r="S449" s="20"/>
      <c r="T449" s="3">
        <v>221751</v>
      </c>
      <c r="U449" s="3">
        <v>228604</v>
      </c>
      <c r="V449" s="3">
        <v>228763</v>
      </c>
      <c r="W449" s="3">
        <v>242797</v>
      </c>
      <c r="X449" s="2" t="s">
        <v>271</v>
      </c>
      <c r="Y449" s="2">
        <v>60</v>
      </c>
      <c r="AE449" s="2" t="str">
        <f>LEFT(X449,3)</f>
        <v>น.3</v>
      </c>
      <c r="AF449" s="2" t="str">
        <f t="shared" si="6"/>
        <v>ทั่วไป</v>
      </c>
      <c r="AG449" s="2" t="str">
        <f>IF(G449="นร.","นร.","ทั่วไป")</f>
        <v>ทั่วไป</v>
      </c>
      <c r="AH449" s="2" t="str">
        <f>IF(J449=2567,"กษ.","ไม่ กษ.")</f>
        <v>กษ.</v>
      </c>
      <c r="AI449" s="2" t="str">
        <f>IF(LEFT(H449,9)="พักราชการ","พักราชการ",IF(LEFT(H449,4)="สรก.","สรก.","ปกติ"))</f>
        <v>ปกติ</v>
      </c>
    </row>
    <row r="450" spans="1:35" x14ac:dyDescent="0.35">
      <c r="A450" s="20">
        <v>449</v>
      </c>
      <c r="B450" s="20" t="s">
        <v>13</v>
      </c>
      <c r="C450" s="21" t="s">
        <v>202</v>
      </c>
      <c r="D450" s="22" t="s">
        <v>1575</v>
      </c>
      <c r="E450" s="23" t="s">
        <v>1576</v>
      </c>
      <c r="F450" s="20" t="s">
        <v>18</v>
      </c>
      <c r="G450" s="20" t="s">
        <v>91</v>
      </c>
      <c r="H450" s="20" t="s">
        <v>28</v>
      </c>
      <c r="I450" s="20"/>
      <c r="J450" s="20">
        <v>2567</v>
      </c>
      <c r="K450" s="20"/>
      <c r="L450" s="20"/>
      <c r="M450" s="20"/>
      <c r="N450" s="20"/>
      <c r="O450" s="20"/>
      <c r="P450" s="20"/>
      <c r="Q450" s="20"/>
      <c r="R450" s="20"/>
      <c r="S450" s="20"/>
      <c r="T450" s="3">
        <v>221726</v>
      </c>
      <c r="U450" s="2" t="s">
        <v>101</v>
      </c>
      <c r="V450" s="3">
        <v>229509</v>
      </c>
      <c r="W450" s="3">
        <v>243601</v>
      </c>
      <c r="X450" s="2" t="s">
        <v>780</v>
      </c>
      <c r="Y450" s="2">
        <v>60</v>
      </c>
      <c r="AE450" s="2" t="str">
        <f>LEFT(X450,3)</f>
        <v>น.3</v>
      </c>
      <c r="AF450" s="2" t="str">
        <f t="shared" si="6"/>
        <v>ทั่วไป</v>
      </c>
      <c r="AG450" s="2" t="str">
        <f>IF(G450="นร.","นร.","ทั่วไป")</f>
        <v>ทั่วไป</v>
      </c>
      <c r="AH450" s="2" t="str">
        <f>IF(J450=2567,"กษ.","ไม่ กษ.")</f>
        <v>กษ.</v>
      </c>
      <c r="AI450" s="2" t="str">
        <f>IF(LEFT(H450,9)="พักราชการ","พักราชการ",IF(LEFT(H450,4)="สรก.","สรก.","ปกติ"))</f>
        <v>ปกติ</v>
      </c>
    </row>
    <row r="451" spans="1:35" x14ac:dyDescent="0.35">
      <c r="A451" s="20">
        <v>450</v>
      </c>
      <c r="B451" s="20" t="s">
        <v>13</v>
      </c>
      <c r="C451" s="21" t="s">
        <v>189</v>
      </c>
      <c r="D451" s="22" t="s">
        <v>1578</v>
      </c>
      <c r="E451" s="23" t="s">
        <v>1579</v>
      </c>
      <c r="F451" s="20" t="s">
        <v>11</v>
      </c>
      <c r="G451" s="20" t="s">
        <v>91</v>
      </c>
      <c r="H451" s="20" t="s">
        <v>28</v>
      </c>
      <c r="I451" s="20"/>
      <c r="J451" s="20">
        <v>2567</v>
      </c>
      <c r="K451" s="20"/>
      <c r="L451" s="20"/>
      <c r="M451" s="20"/>
      <c r="N451" s="20"/>
      <c r="O451" s="20"/>
      <c r="P451" s="20"/>
      <c r="Q451" s="20"/>
      <c r="R451" s="20"/>
      <c r="S451" s="20"/>
      <c r="T451" s="3">
        <v>221858</v>
      </c>
      <c r="U451" s="3">
        <v>228999</v>
      </c>
      <c r="V451" s="3">
        <v>229108</v>
      </c>
      <c r="W451" s="3">
        <v>243601</v>
      </c>
      <c r="X451" s="2" t="s">
        <v>720</v>
      </c>
      <c r="Y451" s="2">
        <v>60</v>
      </c>
      <c r="AE451" s="2" t="str">
        <f>LEFT(X451,3)</f>
        <v>น.3</v>
      </c>
      <c r="AF451" s="2" t="str">
        <f t="shared" ref="AF451:AF514" si="7">IF(AE451&lt;&gt;"น.5","ทั่วไป","นปก.")</f>
        <v>ทั่วไป</v>
      </c>
      <c r="AG451" s="2" t="str">
        <f>IF(G451="นร.","นร.","ทั่วไป")</f>
        <v>ทั่วไป</v>
      </c>
      <c r="AH451" s="2" t="str">
        <f>IF(J451=2567,"กษ.","ไม่ กษ.")</f>
        <v>กษ.</v>
      </c>
      <c r="AI451" s="2" t="str">
        <f>IF(LEFT(H451,9)="พักราชการ","พักราชการ",IF(LEFT(H451,4)="สรก.","สรก.","ปกติ"))</f>
        <v>ปกติ</v>
      </c>
    </row>
    <row r="452" spans="1:35" x14ac:dyDescent="0.35">
      <c r="A452" s="20">
        <v>451</v>
      </c>
      <c r="B452" s="20" t="s">
        <v>13</v>
      </c>
      <c r="C452" s="21" t="s">
        <v>232</v>
      </c>
      <c r="D452" s="22" t="s">
        <v>447</v>
      </c>
      <c r="E452" s="23" t="s">
        <v>1580</v>
      </c>
      <c r="F452" s="20" t="s">
        <v>0</v>
      </c>
      <c r="G452" s="20" t="s">
        <v>91</v>
      </c>
      <c r="H452" s="20" t="s">
        <v>28</v>
      </c>
      <c r="I452" s="20"/>
      <c r="J452" s="20">
        <v>2567</v>
      </c>
      <c r="K452" s="20"/>
      <c r="L452" s="20"/>
      <c r="M452" s="20"/>
      <c r="N452" s="20"/>
      <c r="O452" s="20"/>
      <c r="P452" s="20"/>
      <c r="Q452" s="20"/>
      <c r="R452" s="20"/>
      <c r="S452" s="20"/>
      <c r="T452" s="3">
        <v>221734</v>
      </c>
      <c r="U452" s="3">
        <v>229495</v>
      </c>
      <c r="V452" s="3">
        <v>230589</v>
      </c>
      <c r="W452" s="3">
        <v>241153</v>
      </c>
      <c r="X452" s="2" t="s">
        <v>267</v>
      </c>
      <c r="Y452" s="2">
        <v>60</v>
      </c>
      <c r="AE452" s="2" t="str">
        <f>LEFT(X452,3)</f>
        <v>น.3</v>
      </c>
      <c r="AF452" s="2" t="str">
        <f t="shared" si="7"/>
        <v>ทั่วไป</v>
      </c>
      <c r="AG452" s="2" t="str">
        <f>IF(G452="นร.","นร.","ทั่วไป")</f>
        <v>ทั่วไป</v>
      </c>
      <c r="AH452" s="2" t="str">
        <f>IF(J452=2567,"กษ.","ไม่ กษ.")</f>
        <v>กษ.</v>
      </c>
      <c r="AI452" s="2" t="str">
        <f>IF(LEFT(H452,9)="พักราชการ","พักราชการ",IF(LEFT(H452,4)="สรก.","สรก.","ปกติ"))</f>
        <v>ปกติ</v>
      </c>
    </row>
    <row r="453" spans="1:35" x14ac:dyDescent="0.35">
      <c r="A453" s="20">
        <v>452</v>
      </c>
      <c r="B453" s="20" t="s">
        <v>13</v>
      </c>
      <c r="C453" s="21" t="s">
        <v>232</v>
      </c>
      <c r="D453" s="22" t="s">
        <v>2034</v>
      </c>
      <c r="E453" s="23" t="s">
        <v>2093</v>
      </c>
      <c r="F453" s="20" t="s">
        <v>5</v>
      </c>
      <c r="G453" s="20" t="s">
        <v>91</v>
      </c>
      <c r="H453" s="20" t="s">
        <v>28</v>
      </c>
      <c r="I453" s="20"/>
      <c r="J453" s="20">
        <v>2567</v>
      </c>
      <c r="K453" s="20"/>
      <c r="L453" s="20"/>
      <c r="M453" s="20"/>
      <c r="N453" s="20"/>
      <c r="O453" s="20"/>
      <c r="P453" s="20"/>
      <c r="Q453" s="20"/>
      <c r="R453" s="20"/>
      <c r="S453" s="20"/>
      <c r="T453" s="3">
        <v>221765</v>
      </c>
      <c r="U453" s="3">
        <v>229131</v>
      </c>
      <c r="V453" s="3">
        <v>229494</v>
      </c>
      <c r="W453" s="3">
        <v>243619</v>
      </c>
      <c r="X453" s="2" t="s">
        <v>1184</v>
      </c>
      <c r="Y453" s="2">
        <v>60</v>
      </c>
      <c r="AE453" s="2" t="str">
        <f>LEFT(X453,3)</f>
        <v>น.2</v>
      </c>
      <c r="AF453" s="2" t="str">
        <f t="shared" si="7"/>
        <v>ทั่วไป</v>
      </c>
      <c r="AG453" s="2" t="str">
        <f>IF(G453="นร.","นร.","ทั่วไป")</f>
        <v>ทั่วไป</v>
      </c>
      <c r="AH453" s="2" t="str">
        <f>IF(J453=2567,"กษ.","ไม่ กษ.")</f>
        <v>กษ.</v>
      </c>
      <c r="AI453" s="2" t="str">
        <f>IF(LEFT(H453,9)="พักราชการ","พักราชการ",IF(LEFT(H453,4)="สรก.","สรก.","ปกติ"))</f>
        <v>ปกติ</v>
      </c>
    </row>
    <row r="454" spans="1:35" x14ac:dyDescent="0.35">
      <c r="A454" s="20">
        <v>453</v>
      </c>
      <c r="B454" s="20" t="s">
        <v>13</v>
      </c>
      <c r="C454" s="21" t="s">
        <v>232</v>
      </c>
      <c r="D454" s="22" t="s">
        <v>328</v>
      </c>
      <c r="E454" s="23" t="s">
        <v>1581</v>
      </c>
      <c r="F454" s="20" t="s">
        <v>11</v>
      </c>
      <c r="G454" s="20" t="s">
        <v>91</v>
      </c>
      <c r="H454" s="20" t="s">
        <v>28</v>
      </c>
      <c r="I454" s="20"/>
      <c r="J454" s="20">
        <v>2567</v>
      </c>
      <c r="K454" s="20"/>
      <c r="L454" s="20"/>
      <c r="M454" s="20"/>
      <c r="N454" s="20"/>
      <c r="O454" s="20"/>
      <c r="P454" s="20"/>
      <c r="Q454" s="20"/>
      <c r="R454" s="20"/>
      <c r="S454" s="20"/>
      <c r="T454" s="3">
        <v>221705</v>
      </c>
      <c r="U454" s="3">
        <v>229495</v>
      </c>
      <c r="V454" s="3">
        <v>230224</v>
      </c>
      <c r="W454" s="3">
        <v>243055</v>
      </c>
      <c r="X454" s="2" t="s">
        <v>277</v>
      </c>
      <c r="Y454" s="2">
        <v>60</v>
      </c>
      <c r="AE454" s="2" t="str">
        <f>LEFT(X454,3)</f>
        <v>น.2</v>
      </c>
      <c r="AF454" s="2" t="str">
        <f t="shared" si="7"/>
        <v>ทั่วไป</v>
      </c>
      <c r="AG454" s="2" t="str">
        <f>IF(G454="นร.","นร.","ทั่วไป")</f>
        <v>ทั่วไป</v>
      </c>
      <c r="AH454" s="2" t="str">
        <f>IF(J454=2567,"กษ.","ไม่ กษ.")</f>
        <v>กษ.</v>
      </c>
      <c r="AI454" s="2" t="str">
        <f>IF(LEFT(H454,9)="พักราชการ","พักราชการ",IF(LEFT(H454,4)="สรก.","สรก.","ปกติ"))</f>
        <v>ปกติ</v>
      </c>
    </row>
    <row r="455" spans="1:35" x14ac:dyDescent="0.35">
      <c r="A455" s="20">
        <v>454</v>
      </c>
      <c r="B455" s="20" t="s">
        <v>13</v>
      </c>
      <c r="C455" s="21" t="s">
        <v>1195</v>
      </c>
      <c r="D455" s="22" t="s">
        <v>1582</v>
      </c>
      <c r="E455" s="23" t="s">
        <v>1583</v>
      </c>
      <c r="F455" s="20" t="s">
        <v>18</v>
      </c>
      <c r="G455" s="20" t="s">
        <v>205</v>
      </c>
      <c r="H455" s="20" t="s">
        <v>28</v>
      </c>
      <c r="I455" s="20"/>
      <c r="J455" s="20">
        <v>2586</v>
      </c>
      <c r="K455" s="20"/>
      <c r="L455" s="20"/>
      <c r="M455" s="20"/>
      <c r="N455" s="20"/>
      <c r="O455" s="20"/>
      <c r="P455" s="20"/>
      <c r="Q455" s="20"/>
      <c r="R455" s="20"/>
      <c r="S455" s="20"/>
      <c r="T455" s="3">
        <v>228874</v>
      </c>
      <c r="U455" s="2" t="s">
        <v>101</v>
      </c>
      <c r="V455" s="3">
        <v>237110</v>
      </c>
      <c r="W455" s="3">
        <v>242290</v>
      </c>
      <c r="X455" s="2" t="s">
        <v>1932</v>
      </c>
      <c r="Y455" s="2">
        <v>41</v>
      </c>
      <c r="AE455" s="2" t="str">
        <f>LEFT(X455,3)</f>
        <v>น.2</v>
      </c>
      <c r="AF455" s="2" t="str">
        <f t="shared" si="7"/>
        <v>ทั่วไป</v>
      </c>
      <c r="AG455" s="2" t="str">
        <f>IF(G455="นร.","นร.","ทั่วไป")</f>
        <v>ทั่วไป</v>
      </c>
      <c r="AH455" s="2" t="str">
        <f>IF(J455=2567,"กษ.","ไม่ กษ.")</f>
        <v>ไม่ กษ.</v>
      </c>
      <c r="AI455" s="2" t="str">
        <f>IF(LEFT(H455,9)="พักราชการ","พักราชการ",IF(LEFT(H455,4)="สรก.","สรก.","ปกติ"))</f>
        <v>ปกติ</v>
      </c>
    </row>
    <row r="456" spans="1:35" x14ac:dyDescent="0.35">
      <c r="A456" s="20">
        <v>455</v>
      </c>
      <c r="B456" s="20" t="s">
        <v>13</v>
      </c>
      <c r="C456" s="21" t="s">
        <v>278</v>
      </c>
      <c r="D456" s="22" t="s">
        <v>1584</v>
      </c>
      <c r="E456" s="23" t="s">
        <v>1585</v>
      </c>
      <c r="F456" s="20" t="s">
        <v>40</v>
      </c>
      <c r="G456" s="20" t="s">
        <v>91</v>
      </c>
      <c r="H456" s="20" t="s">
        <v>28</v>
      </c>
      <c r="I456" s="20"/>
      <c r="J456" s="20">
        <v>2567</v>
      </c>
      <c r="K456" s="20"/>
      <c r="L456" s="20"/>
      <c r="M456" s="20"/>
      <c r="N456" s="20"/>
      <c r="O456" s="20"/>
      <c r="P456" s="20"/>
      <c r="Q456" s="20"/>
      <c r="R456" s="20"/>
      <c r="S456" s="20"/>
      <c r="T456" s="3">
        <v>221725</v>
      </c>
      <c r="U456" s="3">
        <v>228765</v>
      </c>
      <c r="V456" s="3">
        <v>229099</v>
      </c>
      <c r="W456" s="3">
        <v>241122</v>
      </c>
      <c r="X456" s="2" t="s">
        <v>346</v>
      </c>
      <c r="Y456" s="2">
        <v>60</v>
      </c>
      <c r="AE456" s="2" t="str">
        <f>LEFT(X456,3)</f>
        <v>น.1</v>
      </c>
      <c r="AF456" s="2" t="str">
        <f t="shared" si="7"/>
        <v>ทั่วไป</v>
      </c>
      <c r="AG456" s="2" t="str">
        <f>IF(G456="นร.","นร.","ทั่วไป")</f>
        <v>ทั่วไป</v>
      </c>
      <c r="AH456" s="2" t="str">
        <f>IF(J456=2567,"กษ.","ไม่ กษ.")</f>
        <v>กษ.</v>
      </c>
      <c r="AI456" s="2" t="str">
        <f>IF(LEFT(H456,9)="พักราชการ","พักราชการ",IF(LEFT(H456,4)="สรก.","สรก.","ปกติ"))</f>
        <v>ปกติ</v>
      </c>
    </row>
    <row r="457" spans="1:35" x14ac:dyDescent="0.35">
      <c r="A457" s="20">
        <v>456</v>
      </c>
      <c r="B457" s="20" t="s">
        <v>13</v>
      </c>
      <c r="C457" s="21" t="s">
        <v>278</v>
      </c>
      <c r="D457" s="22" t="s">
        <v>569</v>
      </c>
      <c r="E457" s="23" t="s">
        <v>1586</v>
      </c>
      <c r="F457" s="20" t="s">
        <v>11</v>
      </c>
      <c r="G457" s="20" t="s">
        <v>91</v>
      </c>
      <c r="H457" s="20" t="s">
        <v>28</v>
      </c>
      <c r="I457" s="20"/>
      <c r="J457" s="20">
        <v>2567</v>
      </c>
      <c r="K457" s="20"/>
      <c r="L457" s="20"/>
      <c r="M457" s="20"/>
      <c r="N457" s="20"/>
      <c r="O457" s="20"/>
      <c r="P457" s="20"/>
      <c r="Q457" s="20"/>
      <c r="R457" s="20"/>
      <c r="S457" s="20"/>
      <c r="T457" s="3">
        <v>221671</v>
      </c>
      <c r="U457" s="3">
        <v>228248</v>
      </c>
      <c r="V457" s="3">
        <v>228763</v>
      </c>
      <c r="W457" s="3">
        <v>241913</v>
      </c>
      <c r="X457" s="2" t="s">
        <v>341</v>
      </c>
      <c r="Y457" s="2">
        <v>61</v>
      </c>
      <c r="AE457" s="2" t="str">
        <f>LEFT(X457,3)</f>
        <v>น.1</v>
      </c>
      <c r="AF457" s="2" t="str">
        <f t="shared" si="7"/>
        <v>ทั่วไป</v>
      </c>
      <c r="AG457" s="2" t="str">
        <f>IF(G457="นร.","นร.","ทั่วไป")</f>
        <v>ทั่วไป</v>
      </c>
      <c r="AH457" s="2" t="str">
        <f>IF(J457=2567,"กษ.","ไม่ กษ.")</f>
        <v>กษ.</v>
      </c>
      <c r="AI457" s="2" t="str">
        <f>IF(LEFT(H457,9)="พักราชการ","พักราชการ",IF(LEFT(H457,4)="สรก.","สรก.","ปกติ"))</f>
        <v>ปกติ</v>
      </c>
    </row>
    <row r="458" spans="1:35" x14ac:dyDescent="0.35">
      <c r="A458" s="20">
        <v>457</v>
      </c>
      <c r="B458" s="20" t="s">
        <v>13</v>
      </c>
      <c r="C458" s="21" t="s">
        <v>278</v>
      </c>
      <c r="D458" s="22" t="s">
        <v>1587</v>
      </c>
      <c r="E458" s="23" t="s">
        <v>1588</v>
      </c>
      <c r="F458" s="20" t="s">
        <v>16</v>
      </c>
      <c r="G458" s="20" t="s">
        <v>91</v>
      </c>
      <c r="H458" s="20" t="s">
        <v>28</v>
      </c>
      <c r="I458" s="20"/>
      <c r="J458" s="20">
        <v>2567</v>
      </c>
      <c r="K458" s="20"/>
      <c r="L458" s="20"/>
      <c r="M458" s="20"/>
      <c r="N458" s="20"/>
      <c r="O458" s="20"/>
      <c r="P458" s="20"/>
      <c r="Q458" s="20"/>
      <c r="R458" s="20"/>
      <c r="S458" s="20"/>
      <c r="T458" s="3">
        <v>221924</v>
      </c>
      <c r="U458" s="3">
        <v>229495</v>
      </c>
      <c r="V458" s="3">
        <v>230224</v>
      </c>
      <c r="W458" s="3">
        <v>242828</v>
      </c>
      <c r="X458" s="2" t="s">
        <v>331</v>
      </c>
      <c r="Y458" s="2">
        <v>60</v>
      </c>
      <c r="AE458" s="2" t="str">
        <f>LEFT(X458,3)</f>
        <v>น.1</v>
      </c>
      <c r="AF458" s="2" t="str">
        <f t="shared" si="7"/>
        <v>ทั่วไป</v>
      </c>
      <c r="AG458" s="2" t="str">
        <f>IF(G458="นร.","นร.","ทั่วไป")</f>
        <v>ทั่วไป</v>
      </c>
      <c r="AH458" s="2" t="str">
        <f>IF(J458=2567,"กษ.","ไม่ กษ.")</f>
        <v>กษ.</v>
      </c>
      <c r="AI458" s="2" t="str">
        <f>IF(LEFT(H458,9)="พักราชการ","พักราชการ",IF(LEFT(H458,4)="สรก.","สรก.","ปกติ"))</f>
        <v>ปกติ</v>
      </c>
    </row>
    <row r="459" spans="1:35" x14ac:dyDescent="0.35">
      <c r="A459" s="20">
        <v>458</v>
      </c>
      <c r="B459" s="20" t="s">
        <v>13</v>
      </c>
      <c r="C459" s="21" t="s">
        <v>285</v>
      </c>
      <c r="D459" s="22" t="s">
        <v>1589</v>
      </c>
      <c r="E459" s="23" t="s">
        <v>1590</v>
      </c>
      <c r="F459" s="20" t="s">
        <v>11</v>
      </c>
      <c r="G459" s="20" t="s">
        <v>91</v>
      </c>
      <c r="H459" s="20" t="s">
        <v>28</v>
      </c>
      <c r="I459" s="20"/>
      <c r="J459" s="20">
        <v>2567</v>
      </c>
      <c r="K459" s="20"/>
      <c r="L459" s="20"/>
      <c r="M459" s="20"/>
      <c r="N459" s="20"/>
      <c r="O459" s="20"/>
      <c r="P459" s="20"/>
      <c r="Q459" s="20"/>
      <c r="R459" s="20"/>
      <c r="S459" s="20"/>
      <c r="T459" s="3">
        <v>221915</v>
      </c>
      <c r="U459" s="3">
        <v>229495</v>
      </c>
      <c r="V459" s="3">
        <v>230589</v>
      </c>
      <c r="W459" s="3">
        <v>243405</v>
      </c>
      <c r="X459" s="2" t="s">
        <v>331</v>
      </c>
      <c r="Y459" s="2">
        <v>60</v>
      </c>
      <c r="AE459" s="2" t="str">
        <f>LEFT(X459,3)</f>
        <v>น.1</v>
      </c>
      <c r="AF459" s="2" t="str">
        <f t="shared" si="7"/>
        <v>ทั่วไป</v>
      </c>
      <c r="AG459" s="2" t="str">
        <f>IF(G459="นร.","นร.","ทั่วไป")</f>
        <v>ทั่วไป</v>
      </c>
      <c r="AH459" s="2" t="str">
        <f>IF(J459=2567,"กษ.","ไม่ กษ.")</f>
        <v>กษ.</v>
      </c>
      <c r="AI459" s="2" t="str">
        <f>IF(LEFT(H459,9)="พักราชการ","พักราชการ",IF(LEFT(H459,4)="สรก.","สรก.","ปกติ"))</f>
        <v>ปกติ</v>
      </c>
    </row>
    <row r="460" spans="1:35" x14ac:dyDescent="0.35">
      <c r="A460" s="20">
        <v>459</v>
      </c>
      <c r="B460" s="20" t="s">
        <v>13</v>
      </c>
      <c r="C460" s="21" t="s">
        <v>285</v>
      </c>
      <c r="D460" s="22" t="s">
        <v>447</v>
      </c>
      <c r="E460" s="23" t="s">
        <v>1591</v>
      </c>
      <c r="F460" s="20" t="s">
        <v>16</v>
      </c>
      <c r="G460" s="20" t="s">
        <v>91</v>
      </c>
      <c r="H460" s="20" t="s">
        <v>28</v>
      </c>
      <c r="I460" s="20"/>
      <c r="J460" s="20">
        <v>2574</v>
      </c>
      <c r="K460" s="20"/>
      <c r="L460" s="20"/>
      <c r="M460" s="20"/>
      <c r="N460" s="20"/>
      <c r="O460" s="20"/>
      <c r="P460" s="20"/>
      <c r="Q460" s="20"/>
      <c r="R460" s="20"/>
      <c r="S460" s="20"/>
      <c r="T460" s="3">
        <v>224489</v>
      </c>
      <c r="U460" s="3">
        <v>231442</v>
      </c>
      <c r="V460" s="3">
        <v>231685</v>
      </c>
      <c r="W460" s="3">
        <v>242066</v>
      </c>
      <c r="X460" s="2" t="s">
        <v>304</v>
      </c>
      <c r="Y460" s="2">
        <v>53</v>
      </c>
      <c r="AE460" s="2" t="str">
        <f>LEFT(X460,3)</f>
        <v>น.1</v>
      </c>
      <c r="AF460" s="2" t="str">
        <f t="shared" si="7"/>
        <v>ทั่วไป</v>
      </c>
      <c r="AG460" s="2" t="str">
        <f>IF(G460="นร.","นร.","ทั่วไป")</f>
        <v>ทั่วไป</v>
      </c>
      <c r="AH460" s="2" t="str">
        <f>IF(J460=2567,"กษ.","ไม่ กษ.")</f>
        <v>ไม่ กษ.</v>
      </c>
      <c r="AI460" s="2" t="str">
        <f>IF(LEFT(H460,9)="พักราชการ","พักราชการ",IF(LEFT(H460,4)="สรก.","สรก.","ปกติ"))</f>
        <v>ปกติ</v>
      </c>
    </row>
    <row r="461" spans="1:35" x14ac:dyDescent="0.35">
      <c r="A461" s="20">
        <v>460</v>
      </c>
      <c r="B461" s="20" t="s">
        <v>13</v>
      </c>
      <c r="C461" s="21" t="s">
        <v>285</v>
      </c>
      <c r="D461" s="22" t="s">
        <v>1592</v>
      </c>
      <c r="E461" s="23" t="s">
        <v>1593</v>
      </c>
      <c r="F461" s="20" t="s">
        <v>11</v>
      </c>
      <c r="G461" s="20" t="s">
        <v>91</v>
      </c>
      <c r="H461" s="20" t="s">
        <v>28</v>
      </c>
      <c r="I461" s="20"/>
      <c r="J461" s="20">
        <v>2577</v>
      </c>
      <c r="K461" s="20"/>
      <c r="L461" s="20"/>
      <c r="M461" s="20"/>
      <c r="N461" s="20"/>
      <c r="O461" s="20"/>
      <c r="P461" s="20"/>
      <c r="Q461" s="20"/>
      <c r="R461" s="20"/>
      <c r="S461" s="20"/>
      <c r="T461" s="3">
        <v>225408</v>
      </c>
      <c r="U461" s="3">
        <v>233331</v>
      </c>
      <c r="V461" s="3">
        <v>234234</v>
      </c>
      <c r="W461" s="3">
        <v>241367</v>
      </c>
      <c r="X461" s="2" t="s">
        <v>430</v>
      </c>
      <c r="Y461" s="2">
        <v>50</v>
      </c>
      <c r="AE461" s="2" t="str">
        <f>LEFT(X461,3)</f>
        <v>น.1</v>
      </c>
      <c r="AF461" s="2" t="str">
        <f t="shared" si="7"/>
        <v>ทั่วไป</v>
      </c>
      <c r="AG461" s="2" t="str">
        <f>IF(G461="นร.","นร.","ทั่วไป")</f>
        <v>ทั่วไป</v>
      </c>
      <c r="AH461" s="2" t="str">
        <f>IF(J461=2567,"กษ.","ไม่ กษ.")</f>
        <v>ไม่ กษ.</v>
      </c>
      <c r="AI461" s="2" t="str">
        <f>IF(LEFT(H461,9)="พักราชการ","พักราชการ",IF(LEFT(H461,4)="สรก.","สรก.","ปกติ"))</f>
        <v>ปกติ</v>
      </c>
    </row>
    <row r="462" spans="1:35" x14ac:dyDescent="0.35">
      <c r="A462" s="20">
        <v>461</v>
      </c>
      <c r="B462" s="20" t="s">
        <v>13</v>
      </c>
      <c r="C462" s="21" t="s">
        <v>285</v>
      </c>
      <c r="D462" s="22" t="s">
        <v>1536</v>
      </c>
      <c r="E462" s="23" t="s">
        <v>1594</v>
      </c>
      <c r="F462" s="20" t="s">
        <v>11</v>
      </c>
      <c r="G462" s="20" t="s">
        <v>91</v>
      </c>
      <c r="H462" s="20" t="s">
        <v>28</v>
      </c>
      <c r="I462" s="20"/>
      <c r="J462" s="20">
        <v>2567</v>
      </c>
      <c r="K462" s="20"/>
      <c r="L462" s="20"/>
      <c r="M462" s="20"/>
      <c r="N462" s="20"/>
      <c r="O462" s="20"/>
      <c r="P462" s="20"/>
      <c r="Q462" s="20"/>
      <c r="R462" s="20"/>
      <c r="S462" s="20"/>
      <c r="T462" s="3">
        <v>221948</v>
      </c>
      <c r="U462" s="3">
        <v>229132</v>
      </c>
      <c r="V462" s="3">
        <v>229494</v>
      </c>
      <c r="W462" s="3">
        <v>241732</v>
      </c>
      <c r="X462" s="2" t="s">
        <v>304</v>
      </c>
      <c r="Y462" s="2">
        <v>60</v>
      </c>
      <c r="AE462" s="2" t="str">
        <f>LEFT(X462,3)</f>
        <v>น.1</v>
      </c>
      <c r="AF462" s="2" t="str">
        <f t="shared" si="7"/>
        <v>ทั่วไป</v>
      </c>
      <c r="AG462" s="2" t="str">
        <f>IF(G462="นร.","นร.","ทั่วไป")</f>
        <v>ทั่วไป</v>
      </c>
      <c r="AH462" s="2" t="str">
        <f>IF(J462=2567,"กษ.","ไม่ กษ.")</f>
        <v>กษ.</v>
      </c>
      <c r="AI462" s="2" t="str">
        <f>IF(LEFT(H462,9)="พักราชการ","พักราชการ",IF(LEFT(H462,4)="สรก.","สรก.","ปกติ"))</f>
        <v>ปกติ</v>
      </c>
    </row>
    <row r="463" spans="1:35" x14ac:dyDescent="0.35">
      <c r="A463" s="20">
        <v>462</v>
      </c>
      <c r="B463" s="20" t="s">
        <v>13</v>
      </c>
      <c r="C463" s="21" t="s">
        <v>285</v>
      </c>
      <c r="D463" s="22" t="s">
        <v>1595</v>
      </c>
      <c r="E463" s="23" t="s">
        <v>1596</v>
      </c>
      <c r="F463" s="20" t="s">
        <v>11</v>
      </c>
      <c r="G463" s="20" t="s">
        <v>91</v>
      </c>
      <c r="H463" s="20" t="s">
        <v>28</v>
      </c>
      <c r="I463" s="20"/>
      <c r="J463" s="20">
        <v>2567</v>
      </c>
      <c r="K463" s="20"/>
      <c r="L463" s="20"/>
      <c r="M463" s="20"/>
      <c r="N463" s="20"/>
      <c r="O463" s="20"/>
      <c r="P463" s="20"/>
      <c r="Q463" s="20"/>
      <c r="R463" s="20"/>
      <c r="S463" s="20"/>
      <c r="T463" s="3">
        <v>221947</v>
      </c>
      <c r="U463" s="3">
        <v>229965</v>
      </c>
      <c r="V463" s="3">
        <v>230001</v>
      </c>
      <c r="W463" s="3">
        <v>242797</v>
      </c>
      <c r="X463" s="2" t="s">
        <v>406</v>
      </c>
      <c r="Y463" s="2">
        <v>60</v>
      </c>
      <c r="AE463" s="2" t="str">
        <f>LEFT(X463,3)</f>
        <v>น.1</v>
      </c>
      <c r="AF463" s="2" t="str">
        <f t="shared" si="7"/>
        <v>ทั่วไป</v>
      </c>
      <c r="AG463" s="2" t="str">
        <f>IF(G463="นร.","นร.","ทั่วไป")</f>
        <v>ทั่วไป</v>
      </c>
      <c r="AH463" s="2" t="str">
        <f>IF(J463=2567,"กษ.","ไม่ กษ.")</f>
        <v>กษ.</v>
      </c>
      <c r="AI463" s="2" t="str">
        <f>IF(LEFT(H463,9)="พักราชการ","พักราชการ",IF(LEFT(H463,4)="สรก.","สรก.","ปกติ"))</f>
        <v>ปกติ</v>
      </c>
    </row>
    <row r="464" spans="1:35" x14ac:dyDescent="0.35">
      <c r="A464" s="20">
        <v>463</v>
      </c>
      <c r="B464" s="20" t="s">
        <v>13</v>
      </c>
      <c r="C464" s="21" t="s">
        <v>285</v>
      </c>
      <c r="D464" s="22" t="s">
        <v>177</v>
      </c>
      <c r="E464" s="23" t="s">
        <v>1597</v>
      </c>
      <c r="F464" s="20" t="s">
        <v>11</v>
      </c>
      <c r="G464" s="20" t="s">
        <v>91</v>
      </c>
      <c r="H464" s="20" t="s">
        <v>28</v>
      </c>
      <c r="I464" s="20"/>
      <c r="J464" s="20">
        <v>2567</v>
      </c>
      <c r="K464" s="20"/>
      <c r="L464" s="20"/>
      <c r="M464" s="20"/>
      <c r="N464" s="20"/>
      <c r="O464" s="20"/>
      <c r="P464" s="20"/>
      <c r="Q464" s="20"/>
      <c r="R464" s="20"/>
      <c r="S464" s="20"/>
      <c r="T464" s="3">
        <v>221948</v>
      </c>
      <c r="U464" s="3">
        <v>229495</v>
      </c>
      <c r="V464" s="3">
        <v>230224</v>
      </c>
      <c r="W464" s="3">
        <v>243040</v>
      </c>
      <c r="X464" s="2" t="s">
        <v>887</v>
      </c>
      <c r="Y464" s="2">
        <v>60</v>
      </c>
      <c r="AE464" s="2" t="str">
        <f>LEFT(X464,3)</f>
        <v>น.1</v>
      </c>
      <c r="AF464" s="2" t="str">
        <f t="shared" si="7"/>
        <v>ทั่วไป</v>
      </c>
      <c r="AG464" s="2" t="str">
        <f>IF(G464="นร.","นร.","ทั่วไป")</f>
        <v>ทั่วไป</v>
      </c>
      <c r="AH464" s="2" t="str">
        <f>IF(J464=2567,"กษ.","ไม่ กษ.")</f>
        <v>กษ.</v>
      </c>
      <c r="AI464" s="2" t="str">
        <f>IF(LEFT(H464,9)="พักราชการ","พักราชการ",IF(LEFT(H464,4)="สรก.","สรก.","ปกติ"))</f>
        <v>ปกติ</v>
      </c>
    </row>
    <row r="465" spans="1:35" x14ac:dyDescent="0.35">
      <c r="A465" s="20">
        <v>464</v>
      </c>
      <c r="B465" s="20" t="s">
        <v>13</v>
      </c>
      <c r="C465" s="21" t="s">
        <v>285</v>
      </c>
      <c r="D465" s="22" t="s">
        <v>816</v>
      </c>
      <c r="E465" s="23" t="s">
        <v>1598</v>
      </c>
      <c r="F465" s="20" t="s">
        <v>11</v>
      </c>
      <c r="G465" s="20" t="s">
        <v>91</v>
      </c>
      <c r="H465" s="20" t="s">
        <v>28</v>
      </c>
      <c r="I465" s="20"/>
      <c r="J465" s="20">
        <v>2567</v>
      </c>
      <c r="K465" s="20"/>
      <c r="L465" s="20"/>
      <c r="M465" s="20"/>
      <c r="N465" s="20"/>
      <c r="O465" s="20"/>
      <c r="P465" s="20"/>
      <c r="Q465" s="20"/>
      <c r="R465" s="20"/>
      <c r="S465" s="20"/>
      <c r="T465" s="3">
        <v>221700</v>
      </c>
      <c r="U465" s="3">
        <v>229129</v>
      </c>
      <c r="V465" s="3">
        <v>230242</v>
      </c>
      <c r="W465" s="3">
        <v>243040</v>
      </c>
      <c r="X465" s="2" t="s">
        <v>331</v>
      </c>
      <c r="Y465" s="2">
        <v>61</v>
      </c>
      <c r="AE465" s="2" t="str">
        <f>LEFT(X465,3)</f>
        <v>น.1</v>
      </c>
      <c r="AF465" s="2" t="str">
        <f t="shared" si="7"/>
        <v>ทั่วไป</v>
      </c>
      <c r="AG465" s="2" t="str">
        <f>IF(G465="นร.","นร.","ทั่วไป")</f>
        <v>ทั่วไป</v>
      </c>
      <c r="AH465" s="2" t="str">
        <f>IF(J465=2567,"กษ.","ไม่ กษ.")</f>
        <v>กษ.</v>
      </c>
      <c r="AI465" s="2" t="str">
        <f>IF(LEFT(H465,9)="พักราชการ","พักราชการ",IF(LEFT(H465,4)="สรก.","สรก.","ปกติ"))</f>
        <v>ปกติ</v>
      </c>
    </row>
    <row r="466" spans="1:35" x14ac:dyDescent="0.35">
      <c r="A466" s="20">
        <v>465</v>
      </c>
      <c r="B466" s="20" t="s">
        <v>13</v>
      </c>
      <c r="C466" s="21" t="s">
        <v>414</v>
      </c>
      <c r="D466" s="22" t="s">
        <v>1599</v>
      </c>
      <c r="E466" s="23" t="s">
        <v>1600</v>
      </c>
      <c r="F466" s="20" t="s">
        <v>11</v>
      </c>
      <c r="G466" s="20" t="s">
        <v>91</v>
      </c>
      <c r="H466" s="20" t="s">
        <v>28</v>
      </c>
      <c r="I466" s="20"/>
      <c r="J466" s="20">
        <v>2585</v>
      </c>
      <c r="K466" s="20"/>
      <c r="L466" s="20"/>
      <c r="M466" s="20"/>
      <c r="N466" s="20"/>
      <c r="O466" s="20"/>
      <c r="P466" s="20"/>
      <c r="Q466" s="20"/>
      <c r="R466" s="20"/>
      <c r="S466" s="20"/>
      <c r="T466" s="3">
        <v>228392</v>
      </c>
      <c r="U466" s="3">
        <v>235704</v>
      </c>
      <c r="V466" s="3">
        <v>236433</v>
      </c>
      <c r="W466" s="3">
        <v>241458</v>
      </c>
      <c r="X466" s="2" t="s">
        <v>2094</v>
      </c>
      <c r="Y466" s="2">
        <v>42</v>
      </c>
      <c r="AE466" s="2" t="str">
        <f>LEFT(X466,3)</f>
        <v>น.1</v>
      </c>
      <c r="AF466" s="2" t="str">
        <f t="shared" si="7"/>
        <v>ทั่วไป</v>
      </c>
      <c r="AG466" s="2" t="str">
        <f>IF(G466="นร.","นร.","ทั่วไป")</f>
        <v>ทั่วไป</v>
      </c>
      <c r="AH466" s="2" t="str">
        <f>IF(J466=2567,"กษ.","ไม่ กษ.")</f>
        <v>ไม่ กษ.</v>
      </c>
      <c r="AI466" s="2" t="str">
        <f>IF(LEFT(H466,9)="พักราชการ","พักราชการ",IF(LEFT(H466,4)="สรก.","สรก.","ปกติ"))</f>
        <v>ปกติ</v>
      </c>
    </row>
    <row r="467" spans="1:35" x14ac:dyDescent="0.35">
      <c r="A467" s="20">
        <v>466</v>
      </c>
      <c r="B467" s="20" t="s">
        <v>13</v>
      </c>
      <c r="C467" s="21" t="s">
        <v>414</v>
      </c>
      <c r="D467" s="22" t="s">
        <v>1601</v>
      </c>
      <c r="E467" s="23" t="s">
        <v>1602</v>
      </c>
      <c r="F467" s="20" t="s">
        <v>11</v>
      </c>
      <c r="G467" s="20" t="s">
        <v>224</v>
      </c>
      <c r="H467" s="20" t="s">
        <v>28</v>
      </c>
      <c r="I467" s="20"/>
      <c r="J467" s="20">
        <v>2567</v>
      </c>
      <c r="K467" s="20"/>
      <c r="L467" s="20"/>
      <c r="M467" s="20"/>
      <c r="N467" s="20"/>
      <c r="O467" s="20"/>
      <c r="P467" s="20"/>
      <c r="Q467" s="20"/>
      <c r="R467" s="20"/>
      <c r="S467" s="20"/>
      <c r="T467" s="3">
        <v>221877</v>
      </c>
      <c r="U467" s="3">
        <v>228999</v>
      </c>
      <c r="V467" s="3">
        <v>229128</v>
      </c>
      <c r="W467" s="3">
        <v>243527</v>
      </c>
      <c r="X467" s="2" t="s">
        <v>421</v>
      </c>
      <c r="Y467" s="2">
        <v>60</v>
      </c>
      <c r="AE467" s="2" t="str">
        <f>LEFT(X467,3)</f>
        <v>น.1</v>
      </c>
      <c r="AF467" s="2" t="str">
        <f t="shared" si="7"/>
        <v>ทั่วไป</v>
      </c>
      <c r="AG467" s="2" t="str">
        <f>IF(G467="นร.","นร.","ทั่วไป")</f>
        <v>ทั่วไป</v>
      </c>
      <c r="AH467" s="2" t="str">
        <f>IF(J467=2567,"กษ.","ไม่ กษ.")</f>
        <v>กษ.</v>
      </c>
      <c r="AI467" s="2" t="str">
        <f>IF(LEFT(H467,9)="พักราชการ","พักราชการ",IF(LEFT(H467,4)="สรก.","สรก.","ปกติ"))</f>
        <v>ปกติ</v>
      </c>
    </row>
    <row r="468" spans="1:35" x14ac:dyDescent="0.35">
      <c r="A468" s="20">
        <v>467</v>
      </c>
      <c r="B468" s="20" t="s">
        <v>13</v>
      </c>
      <c r="C468" s="21" t="s">
        <v>414</v>
      </c>
      <c r="D468" s="22" t="s">
        <v>1175</v>
      </c>
      <c r="E468" s="23" t="s">
        <v>1603</v>
      </c>
      <c r="F468" s="20" t="s">
        <v>18</v>
      </c>
      <c r="G468" s="20" t="s">
        <v>91</v>
      </c>
      <c r="H468" s="20" t="s">
        <v>28</v>
      </c>
      <c r="I468" s="20"/>
      <c r="J468" s="20">
        <v>2567</v>
      </c>
      <c r="K468" s="20"/>
      <c r="L468" s="20"/>
      <c r="M468" s="20"/>
      <c r="N468" s="20"/>
      <c r="O468" s="20"/>
      <c r="P468" s="20"/>
      <c r="Q468" s="20"/>
      <c r="R468" s="20"/>
      <c r="S468" s="20"/>
      <c r="T468" s="3">
        <v>221702</v>
      </c>
      <c r="U468" s="3">
        <v>229129</v>
      </c>
      <c r="V468" s="3">
        <v>230224</v>
      </c>
      <c r="W468" s="3">
        <v>242797</v>
      </c>
      <c r="X468" s="2" t="s">
        <v>457</v>
      </c>
      <c r="Y468" s="2">
        <v>61</v>
      </c>
      <c r="AE468" s="2" t="str">
        <f>LEFT(X468,3)</f>
        <v>น.1</v>
      </c>
      <c r="AF468" s="2" t="str">
        <f t="shared" si="7"/>
        <v>ทั่วไป</v>
      </c>
      <c r="AG468" s="2" t="str">
        <f>IF(G468="นร.","นร.","ทั่วไป")</f>
        <v>ทั่วไป</v>
      </c>
      <c r="AH468" s="2" t="str">
        <f>IF(J468=2567,"กษ.","ไม่ กษ.")</f>
        <v>กษ.</v>
      </c>
      <c r="AI468" s="2" t="str">
        <f>IF(LEFT(H468,9)="พักราชการ","พักราชการ",IF(LEFT(H468,4)="สรก.","สรก.","ปกติ"))</f>
        <v>ปกติ</v>
      </c>
    </row>
    <row r="469" spans="1:35" x14ac:dyDescent="0.35">
      <c r="A469" s="20">
        <v>468</v>
      </c>
      <c r="B469" s="20" t="s">
        <v>13</v>
      </c>
      <c r="C469" s="21" t="s">
        <v>414</v>
      </c>
      <c r="D469" s="22" t="s">
        <v>245</v>
      </c>
      <c r="E469" s="23" t="s">
        <v>1604</v>
      </c>
      <c r="F469" s="20" t="s">
        <v>18</v>
      </c>
      <c r="G469" s="20" t="s">
        <v>294</v>
      </c>
      <c r="H469" s="20" t="s">
        <v>28</v>
      </c>
      <c r="I469" s="20"/>
      <c r="J469" s="20">
        <v>2567</v>
      </c>
      <c r="K469" s="20"/>
      <c r="L469" s="20"/>
      <c r="M469" s="20"/>
      <c r="N469" s="20"/>
      <c r="O469" s="20"/>
      <c r="P469" s="20"/>
      <c r="Q469" s="20"/>
      <c r="R469" s="20"/>
      <c r="S469" s="20"/>
      <c r="T469" s="3">
        <v>221838</v>
      </c>
      <c r="U469" s="3">
        <v>229679</v>
      </c>
      <c r="V469" s="3">
        <v>232842</v>
      </c>
      <c r="W469" s="3">
        <v>243527</v>
      </c>
      <c r="X469" s="2" t="s">
        <v>1495</v>
      </c>
      <c r="Y469" s="2">
        <v>60</v>
      </c>
      <c r="AE469" s="2" t="str">
        <f>LEFT(X469,3)</f>
        <v>น.1</v>
      </c>
      <c r="AF469" s="2" t="str">
        <f t="shared" si="7"/>
        <v>ทั่วไป</v>
      </c>
      <c r="AG469" s="2" t="str">
        <f>IF(G469="นร.","นร.","ทั่วไป")</f>
        <v>ทั่วไป</v>
      </c>
      <c r="AH469" s="2" t="str">
        <f>IF(J469=2567,"กษ.","ไม่ กษ.")</f>
        <v>กษ.</v>
      </c>
      <c r="AI469" s="2" t="str">
        <f>IF(LEFT(H469,9)="พักราชการ","พักราชการ",IF(LEFT(H469,4)="สรก.","สรก.","ปกติ"))</f>
        <v>ปกติ</v>
      </c>
    </row>
    <row r="470" spans="1:35" x14ac:dyDescent="0.35">
      <c r="A470" s="20">
        <v>469</v>
      </c>
      <c r="B470" s="20" t="s">
        <v>13</v>
      </c>
      <c r="C470" s="21" t="s">
        <v>414</v>
      </c>
      <c r="D470" s="22" t="s">
        <v>1241</v>
      </c>
      <c r="E470" s="23" t="s">
        <v>1605</v>
      </c>
      <c r="F470" s="20" t="s">
        <v>37</v>
      </c>
      <c r="G470" s="20" t="s">
        <v>294</v>
      </c>
      <c r="H470" s="20" t="s">
        <v>28</v>
      </c>
      <c r="I470" s="20"/>
      <c r="J470" s="20">
        <v>2567</v>
      </c>
      <c r="K470" s="20"/>
      <c r="L470" s="20"/>
      <c r="M470" s="20"/>
      <c r="N470" s="20"/>
      <c r="O470" s="20"/>
      <c r="P470" s="20"/>
      <c r="Q470" s="20"/>
      <c r="R470" s="20"/>
      <c r="S470" s="20"/>
      <c r="T470" s="3">
        <v>221967</v>
      </c>
      <c r="U470" s="3">
        <v>230225</v>
      </c>
      <c r="V470" s="3">
        <v>231342</v>
      </c>
      <c r="W470" s="3">
        <v>243527</v>
      </c>
      <c r="X470" s="2" t="s">
        <v>393</v>
      </c>
      <c r="Y470" s="2">
        <v>60</v>
      </c>
      <c r="AE470" s="2" t="str">
        <f>LEFT(X470,3)</f>
        <v>น.1</v>
      </c>
      <c r="AF470" s="2" t="str">
        <f t="shared" si="7"/>
        <v>ทั่วไป</v>
      </c>
      <c r="AG470" s="2" t="str">
        <f>IF(G470="นร.","นร.","ทั่วไป")</f>
        <v>ทั่วไป</v>
      </c>
      <c r="AH470" s="2" t="str">
        <f>IF(J470=2567,"กษ.","ไม่ กษ.")</f>
        <v>กษ.</v>
      </c>
      <c r="AI470" s="2" t="str">
        <f>IF(LEFT(H470,9)="พักราชการ","พักราชการ",IF(LEFT(H470,4)="สรก.","สรก.","ปกติ"))</f>
        <v>ปกติ</v>
      </c>
    </row>
    <row r="471" spans="1:35" x14ac:dyDescent="0.35">
      <c r="A471" s="20">
        <v>470</v>
      </c>
      <c r="B471" s="20" t="s">
        <v>13</v>
      </c>
      <c r="C471" s="21" t="s">
        <v>414</v>
      </c>
      <c r="D471" s="22" t="s">
        <v>1606</v>
      </c>
      <c r="E471" s="23" t="s">
        <v>1607</v>
      </c>
      <c r="F471" s="20" t="s">
        <v>16</v>
      </c>
      <c r="G471" s="20" t="s">
        <v>224</v>
      </c>
      <c r="H471" s="20" t="s">
        <v>28</v>
      </c>
      <c r="I471" s="20"/>
      <c r="J471" s="20">
        <v>2567</v>
      </c>
      <c r="K471" s="20"/>
      <c r="L471" s="20"/>
      <c r="M471" s="20"/>
      <c r="N471" s="20"/>
      <c r="O471" s="20"/>
      <c r="P471" s="20"/>
      <c r="Q471" s="20"/>
      <c r="R471" s="20"/>
      <c r="S471" s="20"/>
      <c r="T471" s="3">
        <v>221651</v>
      </c>
      <c r="U471" s="3">
        <v>229129</v>
      </c>
      <c r="V471" s="3">
        <v>229859</v>
      </c>
      <c r="W471" s="3">
        <v>243527</v>
      </c>
      <c r="X471" s="2" t="s">
        <v>532</v>
      </c>
      <c r="Y471" s="2">
        <v>61</v>
      </c>
      <c r="AE471" s="2" t="str">
        <f>LEFT(X471,3)</f>
        <v>น.1</v>
      </c>
      <c r="AF471" s="2" t="str">
        <f t="shared" si="7"/>
        <v>ทั่วไป</v>
      </c>
      <c r="AG471" s="2" t="str">
        <f>IF(G471="นร.","นร.","ทั่วไป")</f>
        <v>ทั่วไป</v>
      </c>
      <c r="AH471" s="2" t="str">
        <f>IF(J471=2567,"กษ.","ไม่ กษ.")</f>
        <v>กษ.</v>
      </c>
      <c r="AI471" s="2" t="str">
        <f>IF(LEFT(H471,9)="พักราชการ","พักราชการ",IF(LEFT(H471,4)="สรก.","สรก.","ปกติ"))</f>
        <v>ปกติ</v>
      </c>
    </row>
    <row r="472" spans="1:35" x14ac:dyDescent="0.35">
      <c r="A472" s="20">
        <v>471</v>
      </c>
      <c r="B472" s="20" t="s">
        <v>13</v>
      </c>
      <c r="C472" s="21" t="s">
        <v>414</v>
      </c>
      <c r="D472" s="22" t="s">
        <v>1608</v>
      </c>
      <c r="E472" s="23" t="s">
        <v>1609</v>
      </c>
      <c r="F472" s="20" t="s">
        <v>11</v>
      </c>
      <c r="G472" s="20" t="s">
        <v>224</v>
      </c>
      <c r="H472" s="20" t="s">
        <v>28</v>
      </c>
      <c r="I472" s="20"/>
      <c r="J472" s="20">
        <v>2567</v>
      </c>
      <c r="K472" s="20"/>
      <c r="L472" s="20"/>
      <c r="M472" s="20"/>
      <c r="N472" s="20"/>
      <c r="O472" s="20"/>
      <c r="P472" s="20"/>
      <c r="Q472" s="20"/>
      <c r="R472" s="20"/>
      <c r="S472" s="20"/>
      <c r="T472" s="3">
        <v>221927</v>
      </c>
      <c r="U472" s="3">
        <v>228999</v>
      </c>
      <c r="V472" s="3">
        <v>228770</v>
      </c>
      <c r="W472" s="3">
        <v>243527</v>
      </c>
      <c r="X472" s="2" t="s">
        <v>291</v>
      </c>
      <c r="Y472" s="2">
        <v>60</v>
      </c>
      <c r="AE472" s="2" t="str">
        <f>LEFT(X472,3)</f>
        <v>น.1</v>
      </c>
      <c r="AF472" s="2" t="str">
        <f t="shared" si="7"/>
        <v>ทั่วไป</v>
      </c>
      <c r="AG472" s="2" t="str">
        <f>IF(G472="นร.","นร.","ทั่วไป")</f>
        <v>ทั่วไป</v>
      </c>
      <c r="AH472" s="2" t="str">
        <f>IF(J472=2567,"กษ.","ไม่ กษ.")</f>
        <v>กษ.</v>
      </c>
      <c r="AI472" s="2" t="str">
        <f>IF(LEFT(H472,9)="พักราชการ","พักราชการ",IF(LEFT(H472,4)="สรก.","สรก.","ปกติ"))</f>
        <v>ปกติ</v>
      </c>
    </row>
    <row r="473" spans="1:35" x14ac:dyDescent="0.35">
      <c r="A473" s="20">
        <v>472</v>
      </c>
      <c r="B473" s="20" t="s">
        <v>13</v>
      </c>
      <c r="C473" s="21" t="s">
        <v>414</v>
      </c>
      <c r="D473" s="22" t="s">
        <v>1611</v>
      </c>
      <c r="E473" s="23" t="s">
        <v>1612</v>
      </c>
      <c r="F473" s="20" t="s">
        <v>18</v>
      </c>
      <c r="G473" s="20" t="s">
        <v>224</v>
      </c>
      <c r="H473" s="20" t="s">
        <v>28</v>
      </c>
      <c r="I473" s="20"/>
      <c r="J473" s="20">
        <v>2567</v>
      </c>
      <c r="K473" s="20"/>
      <c r="L473" s="20"/>
      <c r="M473" s="20"/>
      <c r="N473" s="20"/>
      <c r="O473" s="20"/>
      <c r="P473" s="20"/>
      <c r="Q473" s="20"/>
      <c r="R473" s="20"/>
      <c r="S473" s="20"/>
      <c r="T473" s="3">
        <v>221644</v>
      </c>
      <c r="U473" s="3">
        <v>227939</v>
      </c>
      <c r="V473" s="3">
        <v>228398</v>
      </c>
      <c r="W473" s="3">
        <v>243527</v>
      </c>
      <c r="X473" s="2" t="s">
        <v>365</v>
      </c>
      <c r="Y473" s="2">
        <v>61</v>
      </c>
      <c r="AE473" s="2" t="str">
        <f>LEFT(X473,3)</f>
        <v>น.1</v>
      </c>
      <c r="AF473" s="2" t="str">
        <f t="shared" si="7"/>
        <v>ทั่วไป</v>
      </c>
      <c r="AG473" s="2" t="str">
        <f>IF(G473="นร.","นร.","ทั่วไป")</f>
        <v>ทั่วไป</v>
      </c>
      <c r="AH473" s="2" t="str">
        <f>IF(J473=2567,"กษ.","ไม่ กษ.")</f>
        <v>กษ.</v>
      </c>
      <c r="AI473" s="2" t="str">
        <f>IF(LEFT(H473,9)="พักราชการ","พักราชการ",IF(LEFT(H473,4)="สรก.","สรก.","ปกติ"))</f>
        <v>ปกติ</v>
      </c>
    </row>
    <row r="474" spans="1:35" x14ac:dyDescent="0.35">
      <c r="A474" s="20">
        <v>473</v>
      </c>
      <c r="B474" s="20" t="s">
        <v>13</v>
      </c>
      <c r="C474" s="21" t="s">
        <v>414</v>
      </c>
      <c r="D474" s="22" t="s">
        <v>1613</v>
      </c>
      <c r="E474" s="23" t="s">
        <v>1614</v>
      </c>
      <c r="F474" s="20" t="s">
        <v>0</v>
      </c>
      <c r="G474" s="20" t="s">
        <v>294</v>
      </c>
      <c r="H474" s="20" t="s">
        <v>28</v>
      </c>
      <c r="I474" s="20"/>
      <c r="J474" s="20">
        <v>2567</v>
      </c>
      <c r="K474" s="20"/>
      <c r="L474" s="20"/>
      <c r="M474" s="20"/>
      <c r="N474" s="20"/>
      <c r="O474" s="20"/>
      <c r="P474" s="20"/>
      <c r="Q474" s="20"/>
      <c r="R474" s="20"/>
      <c r="S474" s="20"/>
      <c r="T474" s="3">
        <v>221740</v>
      </c>
      <c r="U474" s="3">
        <v>229679</v>
      </c>
      <c r="V474" s="3">
        <v>232953</v>
      </c>
      <c r="W474" s="3">
        <v>243527</v>
      </c>
      <c r="X474" s="2" t="s">
        <v>489</v>
      </c>
      <c r="Y474" s="2">
        <v>60</v>
      </c>
      <c r="AE474" s="2" t="str">
        <f>LEFT(X474,3)</f>
        <v>น.1</v>
      </c>
      <c r="AF474" s="2" t="str">
        <f t="shared" si="7"/>
        <v>ทั่วไป</v>
      </c>
      <c r="AG474" s="2" t="str">
        <f>IF(G474="นร.","นร.","ทั่วไป")</f>
        <v>ทั่วไป</v>
      </c>
      <c r="AH474" s="2" t="str">
        <f>IF(J474=2567,"กษ.","ไม่ กษ.")</f>
        <v>กษ.</v>
      </c>
      <c r="AI474" s="2" t="str">
        <f>IF(LEFT(H474,9)="พักราชการ","พักราชการ",IF(LEFT(H474,4)="สรก.","สรก.","ปกติ"))</f>
        <v>ปกติ</v>
      </c>
    </row>
    <row r="475" spans="1:35" x14ac:dyDescent="0.35">
      <c r="A475" s="20">
        <v>474</v>
      </c>
      <c r="B475" s="20" t="s">
        <v>13</v>
      </c>
      <c r="C475" s="21" t="s">
        <v>414</v>
      </c>
      <c r="D475" s="22" t="s">
        <v>1615</v>
      </c>
      <c r="E475" s="23" t="s">
        <v>734</v>
      </c>
      <c r="F475" s="20" t="s">
        <v>8</v>
      </c>
      <c r="G475" s="20" t="s">
        <v>224</v>
      </c>
      <c r="H475" s="20" t="s">
        <v>28</v>
      </c>
      <c r="I475" s="20"/>
      <c r="J475" s="20">
        <v>2567</v>
      </c>
      <c r="K475" s="20"/>
      <c r="L475" s="20"/>
      <c r="M475" s="20"/>
      <c r="N475" s="20"/>
      <c r="O475" s="20"/>
      <c r="P475" s="20"/>
      <c r="Q475" s="20"/>
      <c r="R475" s="20"/>
      <c r="S475" s="20"/>
      <c r="T475" s="3">
        <v>221923</v>
      </c>
      <c r="U475" s="3">
        <v>229495</v>
      </c>
      <c r="V475" s="3">
        <v>230224</v>
      </c>
      <c r="W475" s="3">
        <v>243527</v>
      </c>
      <c r="X475" s="2" t="s">
        <v>356</v>
      </c>
      <c r="Y475" s="2">
        <v>60</v>
      </c>
      <c r="AE475" s="2" t="str">
        <f>LEFT(X475,3)</f>
        <v>น.1</v>
      </c>
      <c r="AF475" s="2" t="str">
        <f t="shared" si="7"/>
        <v>ทั่วไป</v>
      </c>
      <c r="AG475" s="2" t="str">
        <f>IF(G475="นร.","นร.","ทั่วไป")</f>
        <v>ทั่วไป</v>
      </c>
      <c r="AH475" s="2" t="str">
        <f>IF(J475=2567,"กษ.","ไม่ กษ.")</f>
        <v>กษ.</v>
      </c>
      <c r="AI475" s="2" t="str">
        <f>IF(LEFT(H475,9)="พักราชการ","พักราชการ",IF(LEFT(H475,4)="สรก.","สรก.","ปกติ"))</f>
        <v>ปกติ</v>
      </c>
    </row>
    <row r="476" spans="1:35" x14ac:dyDescent="0.35">
      <c r="A476" s="20">
        <v>475</v>
      </c>
      <c r="B476" s="20" t="s">
        <v>13</v>
      </c>
      <c r="C476" s="21" t="s">
        <v>1001</v>
      </c>
      <c r="D476" s="22" t="s">
        <v>1616</v>
      </c>
      <c r="E476" s="23" t="s">
        <v>1617</v>
      </c>
      <c r="F476" s="20" t="s">
        <v>11</v>
      </c>
      <c r="G476" s="20" t="s">
        <v>294</v>
      </c>
      <c r="H476" s="20" t="s">
        <v>28</v>
      </c>
      <c r="I476" s="20"/>
      <c r="J476" s="20">
        <v>2577</v>
      </c>
      <c r="K476" s="20"/>
      <c r="L476" s="20"/>
      <c r="M476" s="20"/>
      <c r="N476" s="20"/>
      <c r="O476" s="20"/>
      <c r="P476" s="20"/>
      <c r="Q476" s="20"/>
      <c r="R476" s="20"/>
      <c r="S476" s="20"/>
      <c r="T476" s="3">
        <v>225489</v>
      </c>
      <c r="U476" s="3">
        <v>232538</v>
      </c>
      <c r="V476" s="3">
        <v>234954</v>
      </c>
      <c r="W476" s="3">
        <v>240240</v>
      </c>
      <c r="X476" s="2" t="s">
        <v>1618</v>
      </c>
      <c r="Y476" s="2">
        <v>50</v>
      </c>
      <c r="AE476" s="2" t="str">
        <f>LEFT(X476,3)</f>
        <v>ป.3</v>
      </c>
      <c r="AF476" s="2" t="str">
        <f t="shared" si="7"/>
        <v>ทั่วไป</v>
      </c>
      <c r="AG476" s="2" t="str">
        <f>IF(G476="นร.","นร.","ทั่วไป")</f>
        <v>ทั่วไป</v>
      </c>
      <c r="AH476" s="2" t="str">
        <f>IF(J476=2567,"กษ.","ไม่ กษ.")</f>
        <v>ไม่ กษ.</v>
      </c>
      <c r="AI476" s="2" t="str">
        <f>IF(LEFT(H476,9)="พักราชการ","พักราชการ",IF(LEFT(H476,4)="สรก.","สรก.","ปกติ"))</f>
        <v>ปกติ</v>
      </c>
    </row>
    <row r="477" spans="1:35" x14ac:dyDescent="0.35">
      <c r="A477" s="20">
        <v>476</v>
      </c>
      <c r="B477" s="20" t="s">
        <v>13</v>
      </c>
      <c r="C477" s="21" t="s">
        <v>1001</v>
      </c>
      <c r="D477" s="22" t="s">
        <v>1619</v>
      </c>
      <c r="E477" s="23" t="s">
        <v>1620</v>
      </c>
      <c r="F477" s="20" t="s">
        <v>11</v>
      </c>
      <c r="G477" s="20" t="s">
        <v>224</v>
      </c>
      <c r="H477" s="20" t="s">
        <v>28</v>
      </c>
      <c r="I477" s="20"/>
      <c r="J477" s="20">
        <v>2568</v>
      </c>
      <c r="K477" s="20"/>
      <c r="L477" s="20"/>
      <c r="M477" s="20"/>
      <c r="N477" s="20"/>
      <c r="O477" s="20"/>
      <c r="P477" s="20"/>
      <c r="Q477" s="20"/>
      <c r="R477" s="20"/>
      <c r="S477" s="20"/>
      <c r="T477" s="3">
        <v>222033</v>
      </c>
      <c r="U477" s="3">
        <v>229495</v>
      </c>
      <c r="V477" s="3">
        <v>229866</v>
      </c>
      <c r="W477" s="3">
        <v>240431</v>
      </c>
      <c r="X477" s="2" t="s">
        <v>1621</v>
      </c>
      <c r="Y477" s="2">
        <v>60</v>
      </c>
      <c r="AE477" s="2" t="str">
        <f>LEFT(X477,3)</f>
        <v>ป.3</v>
      </c>
      <c r="AF477" s="2" t="str">
        <f t="shared" si="7"/>
        <v>ทั่วไป</v>
      </c>
      <c r="AG477" s="2" t="str">
        <f>IF(G477="นร.","นร.","ทั่วไป")</f>
        <v>ทั่วไป</v>
      </c>
      <c r="AH477" s="2" t="str">
        <f>IF(J477=2567,"กษ.","ไม่ กษ.")</f>
        <v>ไม่ กษ.</v>
      </c>
      <c r="AI477" s="2" t="str">
        <f>IF(LEFT(H477,9)="พักราชการ","พักราชการ",IF(LEFT(H477,4)="สรก.","สรก.","ปกติ"))</f>
        <v>ปกติ</v>
      </c>
    </row>
    <row r="478" spans="1:35" x14ac:dyDescent="0.35">
      <c r="A478" s="20">
        <v>477</v>
      </c>
      <c r="B478" s="20" t="s">
        <v>13</v>
      </c>
      <c r="C478" s="21" t="s">
        <v>1001</v>
      </c>
      <c r="D478" s="22" t="s">
        <v>1622</v>
      </c>
      <c r="E478" s="23" t="s">
        <v>1623</v>
      </c>
      <c r="F478" s="20" t="s">
        <v>8</v>
      </c>
      <c r="G478" s="20" t="s">
        <v>224</v>
      </c>
      <c r="H478" s="20" t="s">
        <v>28</v>
      </c>
      <c r="I478" s="20"/>
      <c r="J478" s="20">
        <v>2568</v>
      </c>
      <c r="K478" s="20"/>
      <c r="L478" s="20"/>
      <c r="M478" s="20"/>
      <c r="N478" s="20"/>
      <c r="O478" s="20"/>
      <c r="P478" s="20"/>
      <c r="Q478" s="20"/>
      <c r="R478" s="20"/>
      <c r="S478" s="20"/>
      <c r="T478" s="3">
        <v>222149</v>
      </c>
      <c r="U478" s="3">
        <v>229860</v>
      </c>
      <c r="V478" s="3">
        <v>230955</v>
      </c>
      <c r="W478" s="3">
        <v>238698</v>
      </c>
      <c r="X478" s="2" t="s">
        <v>1624</v>
      </c>
      <c r="Y478" s="2">
        <v>59</v>
      </c>
      <c r="AE478" s="2" t="str">
        <f>LEFT(X478,3)</f>
        <v>ป.3</v>
      </c>
      <c r="AF478" s="2" t="str">
        <f t="shared" si="7"/>
        <v>ทั่วไป</v>
      </c>
      <c r="AG478" s="2" t="str">
        <f>IF(G478="นร.","นร.","ทั่วไป")</f>
        <v>ทั่วไป</v>
      </c>
      <c r="AH478" s="2" t="str">
        <f>IF(J478=2567,"กษ.","ไม่ กษ.")</f>
        <v>ไม่ กษ.</v>
      </c>
      <c r="AI478" s="2" t="str">
        <f>IF(LEFT(H478,9)="พักราชการ","พักราชการ",IF(LEFT(H478,4)="สรก.","สรก.","ปกติ"))</f>
        <v>ปกติ</v>
      </c>
    </row>
    <row r="479" spans="1:35" x14ac:dyDescent="0.35">
      <c r="A479" s="20">
        <v>478</v>
      </c>
      <c r="B479" s="20" t="s">
        <v>13</v>
      </c>
      <c r="C479" s="21" t="s">
        <v>1001</v>
      </c>
      <c r="D479" s="22" t="s">
        <v>1625</v>
      </c>
      <c r="E479" s="23" t="s">
        <v>1626</v>
      </c>
      <c r="F479" s="20" t="s">
        <v>0</v>
      </c>
      <c r="G479" s="20" t="s">
        <v>294</v>
      </c>
      <c r="H479" s="20" t="s">
        <v>28</v>
      </c>
      <c r="I479" s="20"/>
      <c r="J479" s="20">
        <v>2589</v>
      </c>
      <c r="K479" s="20"/>
      <c r="L479" s="20"/>
      <c r="M479" s="20"/>
      <c r="N479" s="20"/>
      <c r="O479" s="20"/>
      <c r="P479" s="20"/>
      <c r="Q479" s="20"/>
      <c r="R479" s="20"/>
      <c r="S479" s="20"/>
      <c r="T479" s="3">
        <v>229815</v>
      </c>
      <c r="U479" s="3">
        <v>236993</v>
      </c>
      <c r="V479" s="3">
        <v>238071</v>
      </c>
      <c r="W479" s="3">
        <v>242513</v>
      </c>
      <c r="X479" s="2" t="s">
        <v>1627</v>
      </c>
      <c r="Y479" s="2">
        <v>38</v>
      </c>
      <c r="AE479" s="2" t="str">
        <f>LEFT(X479,3)</f>
        <v>ป.3</v>
      </c>
      <c r="AF479" s="2" t="str">
        <f t="shared" si="7"/>
        <v>ทั่วไป</v>
      </c>
      <c r="AG479" s="2" t="str">
        <f>IF(G479="นร.","นร.","ทั่วไป")</f>
        <v>ทั่วไป</v>
      </c>
      <c r="AH479" s="2" t="str">
        <f>IF(J479=2567,"กษ.","ไม่ กษ.")</f>
        <v>ไม่ กษ.</v>
      </c>
      <c r="AI479" s="2" t="str">
        <f>IF(LEFT(H479,9)="พักราชการ","พักราชการ",IF(LEFT(H479,4)="สรก.","สรก.","ปกติ"))</f>
        <v>ปกติ</v>
      </c>
    </row>
    <row r="480" spans="1:35" x14ac:dyDescent="0.35">
      <c r="A480" s="20">
        <v>479</v>
      </c>
      <c r="B480" s="20" t="s">
        <v>13</v>
      </c>
      <c r="C480" s="21" t="s">
        <v>1001</v>
      </c>
      <c r="D480" s="22" t="s">
        <v>1628</v>
      </c>
      <c r="E480" s="23" t="s">
        <v>1629</v>
      </c>
      <c r="F480" s="20" t="s">
        <v>11</v>
      </c>
      <c r="G480" s="20" t="s">
        <v>224</v>
      </c>
      <c r="H480" s="20" t="s">
        <v>28</v>
      </c>
      <c r="I480" s="20"/>
      <c r="J480" s="20">
        <v>2583</v>
      </c>
      <c r="K480" s="20"/>
      <c r="L480" s="20"/>
      <c r="M480" s="20"/>
      <c r="N480" s="20"/>
      <c r="O480" s="20"/>
      <c r="P480" s="20"/>
      <c r="Q480" s="20"/>
      <c r="R480" s="20"/>
      <c r="S480" s="20"/>
      <c r="T480" s="3">
        <v>227540</v>
      </c>
      <c r="U480" s="3">
        <v>234401</v>
      </c>
      <c r="V480" s="3">
        <v>234243</v>
      </c>
      <c r="W480" s="3">
        <v>240263</v>
      </c>
      <c r="X480" s="2" t="s">
        <v>1630</v>
      </c>
      <c r="Y480" s="2">
        <v>45</v>
      </c>
      <c r="AE480" s="2" t="str">
        <f>LEFT(X480,3)</f>
        <v>ป.3</v>
      </c>
      <c r="AF480" s="2" t="str">
        <f t="shared" si="7"/>
        <v>ทั่วไป</v>
      </c>
      <c r="AG480" s="2" t="str">
        <f>IF(G480="นร.","นร.","ทั่วไป")</f>
        <v>ทั่วไป</v>
      </c>
      <c r="AH480" s="2" t="str">
        <f>IF(J480=2567,"กษ.","ไม่ กษ.")</f>
        <v>ไม่ กษ.</v>
      </c>
      <c r="AI480" s="2" t="str">
        <f>IF(LEFT(H480,9)="พักราชการ","พักราชการ",IF(LEFT(H480,4)="สรก.","สรก.","ปกติ"))</f>
        <v>ปกติ</v>
      </c>
    </row>
    <row r="481" spans="1:35" x14ac:dyDescent="0.35">
      <c r="A481" s="20">
        <v>480</v>
      </c>
      <c r="B481" s="20" t="s">
        <v>13</v>
      </c>
      <c r="C481" s="21" t="s">
        <v>1015</v>
      </c>
      <c r="D481" s="22" t="s">
        <v>1631</v>
      </c>
      <c r="E481" s="23" t="s">
        <v>1632</v>
      </c>
      <c r="F481" s="20" t="s">
        <v>18</v>
      </c>
      <c r="G481" s="20" t="s">
        <v>224</v>
      </c>
      <c r="H481" s="20" t="s">
        <v>28</v>
      </c>
      <c r="I481" s="20"/>
      <c r="J481" s="20">
        <v>2579</v>
      </c>
      <c r="K481" s="20"/>
      <c r="L481" s="20"/>
      <c r="M481" s="20"/>
      <c r="N481" s="20"/>
      <c r="O481" s="20"/>
      <c r="P481" s="20"/>
      <c r="Q481" s="20"/>
      <c r="R481" s="20"/>
      <c r="S481" s="20"/>
      <c r="T481" s="3">
        <v>226312</v>
      </c>
      <c r="U481" s="3">
        <v>233710</v>
      </c>
      <c r="V481" s="3">
        <v>233877</v>
      </c>
      <c r="W481" s="3">
        <v>241701</v>
      </c>
      <c r="X481" s="2" t="s">
        <v>1288</v>
      </c>
      <c r="Y481" s="2">
        <v>48</v>
      </c>
      <c r="AE481" s="2" t="str">
        <f>LEFT(X481,3)</f>
        <v>ป.2</v>
      </c>
      <c r="AF481" s="2" t="str">
        <f t="shared" si="7"/>
        <v>ทั่วไป</v>
      </c>
      <c r="AG481" s="2" t="str">
        <f>IF(G481="นร.","นร.","ทั่วไป")</f>
        <v>ทั่วไป</v>
      </c>
      <c r="AH481" s="2" t="str">
        <f>IF(J481=2567,"กษ.","ไม่ กษ.")</f>
        <v>ไม่ กษ.</v>
      </c>
      <c r="AI481" s="2" t="str">
        <f>IF(LEFT(H481,9)="พักราชการ","พักราชการ",IF(LEFT(H481,4)="สรก.","สรก.","ปกติ"))</f>
        <v>ปกติ</v>
      </c>
    </row>
    <row r="482" spans="1:35" x14ac:dyDescent="0.35">
      <c r="A482" s="20">
        <v>481</v>
      </c>
      <c r="B482" s="20" t="s">
        <v>13</v>
      </c>
      <c r="C482" s="21" t="s">
        <v>1015</v>
      </c>
      <c r="D482" s="22" t="s">
        <v>604</v>
      </c>
      <c r="E482" s="23" t="s">
        <v>1633</v>
      </c>
      <c r="F482" s="20" t="s">
        <v>11</v>
      </c>
      <c r="G482" s="20" t="s">
        <v>294</v>
      </c>
      <c r="H482" s="20" t="s">
        <v>28</v>
      </c>
      <c r="I482" s="20"/>
      <c r="J482" s="20">
        <v>2572</v>
      </c>
      <c r="K482" s="20"/>
      <c r="L482" s="20"/>
      <c r="M482" s="20"/>
      <c r="N482" s="20"/>
      <c r="O482" s="20"/>
      <c r="P482" s="20"/>
      <c r="Q482" s="20"/>
      <c r="R482" s="20"/>
      <c r="S482" s="20"/>
      <c r="T482" s="3">
        <v>223561</v>
      </c>
      <c r="U482" s="3">
        <v>231505</v>
      </c>
      <c r="V482" s="3">
        <v>233063</v>
      </c>
      <c r="W482" s="3">
        <v>238475</v>
      </c>
      <c r="X482" s="2" t="s">
        <v>1288</v>
      </c>
      <c r="Y482" s="2">
        <v>55</v>
      </c>
      <c r="AE482" s="2" t="str">
        <f>LEFT(X482,3)</f>
        <v>ป.2</v>
      </c>
      <c r="AF482" s="2" t="str">
        <f t="shared" si="7"/>
        <v>ทั่วไป</v>
      </c>
      <c r="AG482" s="2" t="str">
        <f>IF(G482="นร.","นร.","ทั่วไป")</f>
        <v>ทั่วไป</v>
      </c>
      <c r="AH482" s="2" t="str">
        <f>IF(J482=2567,"กษ.","ไม่ กษ.")</f>
        <v>ไม่ กษ.</v>
      </c>
      <c r="AI482" s="2" t="str">
        <f>IF(LEFT(H482,9)="พักราชการ","พักราชการ",IF(LEFT(H482,4)="สรก.","สรก.","ปกติ"))</f>
        <v>ปกติ</v>
      </c>
    </row>
    <row r="483" spans="1:35" x14ac:dyDescent="0.35">
      <c r="A483" s="20">
        <v>482</v>
      </c>
      <c r="B483" s="20" t="s">
        <v>13</v>
      </c>
      <c r="C483" s="21" t="s">
        <v>1015</v>
      </c>
      <c r="D483" s="22" t="s">
        <v>1634</v>
      </c>
      <c r="E483" s="23" t="s">
        <v>1635</v>
      </c>
      <c r="F483" s="20" t="s">
        <v>18</v>
      </c>
      <c r="G483" s="20" t="s">
        <v>294</v>
      </c>
      <c r="H483" s="20" t="s">
        <v>28</v>
      </c>
      <c r="I483" s="20"/>
      <c r="J483" s="20">
        <v>2578</v>
      </c>
      <c r="K483" s="20"/>
      <c r="L483" s="20"/>
      <c r="M483" s="20"/>
      <c r="N483" s="20"/>
      <c r="O483" s="20"/>
      <c r="P483" s="20"/>
      <c r="Q483" s="20"/>
      <c r="R483" s="20"/>
      <c r="S483" s="20"/>
      <c r="T483" s="3">
        <v>225645</v>
      </c>
      <c r="U483" s="3">
        <v>233331</v>
      </c>
      <c r="V483" s="3">
        <v>234897</v>
      </c>
      <c r="W483" s="3">
        <v>240605</v>
      </c>
      <c r="X483" s="2" t="s">
        <v>1280</v>
      </c>
      <c r="Y483" s="2">
        <v>50</v>
      </c>
      <c r="AE483" s="2" t="str">
        <f>LEFT(X483,3)</f>
        <v>ป.2</v>
      </c>
      <c r="AF483" s="2" t="str">
        <f t="shared" si="7"/>
        <v>ทั่วไป</v>
      </c>
      <c r="AG483" s="2" t="str">
        <f>IF(G483="นร.","นร.","ทั่วไป")</f>
        <v>ทั่วไป</v>
      </c>
      <c r="AH483" s="2" t="str">
        <f>IF(J483=2567,"กษ.","ไม่ กษ.")</f>
        <v>ไม่ กษ.</v>
      </c>
      <c r="AI483" s="2" t="str">
        <f>IF(LEFT(H483,9)="พักราชการ","พักราชการ",IF(LEFT(H483,4)="สรก.","สรก.","ปกติ"))</f>
        <v>ปกติ</v>
      </c>
    </row>
    <row r="484" spans="1:35" x14ac:dyDescent="0.35">
      <c r="A484" s="20">
        <v>483</v>
      </c>
      <c r="B484" s="20" t="s">
        <v>13</v>
      </c>
      <c r="C484" s="21" t="s">
        <v>1015</v>
      </c>
      <c r="D484" s="22" t="s">
        <v>1636</v>
      </c>
      <c r="E484" s="23" t="s">
        <v>1637</v>
      </c>
      <c r="F484" s="20" t="s">
        <v>11</v>
      </c>
      <c r="G484" s="20" t="s">
        <v>224</v>
      </c>
      <c r="H484" s="20" t="s">
        <v>28</v>
      </c>
      <c r="I484" s="20"/>
      <c r="J484" s="20">
        <v>2587</v>
      </c>
      <c r="K484" s="20"/>
      <c r="L484" s="20"/>
      <c r="M484" s="20"/>
      <c r="N484" s="20"/>
      <c r="O484" s="20"/>
      <c r="P484" s="20"/>
      <c r="Q484" s="20"/>
      <c r="R484" s="20"/>
      <c r="S484" s="20"/>
      <c r="T484" s="3">
        <v>229015</v>
      </c>
      <c r="U484" s="3">
        <v>237164</v>
      </c>
      <c r="V484" s="3">
        <v>237164</v>
      </c>
      <c r="W484" s="3">
        <v>240909</v>
      </c>
      <c r="X484" s="2" t="s">
        <v>1351</v>
      </c>
      <c r="Y484" s="2">
        <v>40</v>
      </c>
      <c r="AE484" s="2" t="str">
        <f>LEFT(X484,3)</f>
        <v>ป.2</v>
      </c>
      <c r="AF484" s="2" t="str">
        <f t="shared" si="7"/>
        <v>ทั่วไป</v>
      </c>
      <c r="AG484" s="2" t="str">
        <f>IF(G484="นร.","นร.","ทั่วไป")</f>
        <v>ทั่วไป</v>
      </c>
      <c r="AH484" s="2" t="str">
        <f>IF(J484=2567,"กษ.","ไม่ กษ.")</f>
        <v>ไม่ กษ.</v>
      </c>
      <c r="AI484" s="2" t="str">
        <f>IF(LEFT(H484,9)="พักราชการ","พักราชการ",IF(LEFT(H484,4)="สรก.","สรก.","ปกติ"))</f>
        <v>ปกติ</v>
      </c>
    </row>
    <row r="485" spans="1:35" x14ac:dyDescent="0.35">
      <c r="A485" s="20">
        <v>484</v>
      </c>
      <c r="B485" s="20" t="s">
        <v>13</v>
      </c>
      <c r="C485" s="21" t="s">
        <v>1015</v>
      </c>
      <c r="D485" s="22" t="s">
        <v>1638</v>
      </c>
      <c r="E485" s="23" t="s">
        <v>1639</v>
      </c>
      <c r="F485" s="20" t="s">
        <v>5</v>
      </c>
      <c r="G485" s="20" t="s">
        <v>224</v>
      </c>
      <c r="H485" s="20" t="s">
        <v>28</v>
      </c>
      <c r="I485" s="20"/>
      <c r="J485" s="20">
        <v>2580</v>
      </c>
      <c r="K485" s="20"/>
      <c r="L485" s="20"/>
      <c r="M485" s="20"/>
      <c r="N485" s="20"/>
      <c r="O485" s="20"/>
      <c r="P485" s="20"/>
      <c r="Q485" s="20"/>
      <c r="R485" s="20"/>
      <c r="S485" s="20"/>
      <c r="T485" s="3">
        <v>226639</v>
      </c>
      <c r="U485" s="3">
        <v>233800</v>
      </c>
      <c r="V485" s="3">
        <v>233877</v>
      </c>
      <c r="W485" s="3">
        <v>238261</v>
      </c>
      <c r="X485" s="2" t="s">
        <v>1326</v>
      </c>
      <c r="Y485" s="2">
        <v>47</v>
      </c>
      <c r="AE485" s="2" t="str">
        <f>LEFT(X485,3)</f>
        <v>ป.2</v>
      </c>
      <c r="AF485" s="2" t="str">
        <f t="shared" si="7"/>
        <v>ทั่วไป</v>
      </c>
      <c r="AG485" s="2" t="str">
        <f>IF(G485="นร.","นร.","ทั่วไป")</f>
        <v>ทั่วไป</v>
      </c>
      <c r="AH485" s="2" t="str">
        <f>IF(J485=2567,"กษ.","ไม่ กษ.")</f>
        <v>ไม่ กษ.</v>
      </c>
      <c r="AI485" s="2" t="str">
        <f>IF(LEFT(H485,9)="พักราชการ","พักราชการ",IF(LEFT(H485,4)="สรก.","สรก.","ปกติ"))</f>
        <v>ปกติ</v>
      </c>
    </row>
    <row r="486" spans="1:35" x14ac:dyDescent="0.35">
      <c r="A486" s="20">
        <v>485</v>
      </c>
      <c r="B486" s="20" t="s">
        <v>13</v>
      </c>
      <c r="C486" s="21" t="s">
        <v>1015</v>
      </c>
      <c r="D486" s="22" t="s">
        <v>1640</v>
      </c>
      <c r="E486" s="23" t="s">
        <v>1641</v>
      </c>
      <c r="F486" s="20" t="s">
        <v>0</v>
      </c>
      <c r="G486" s="20" t="s">
        <v>224</v>
      </c>
      <c r="H486" s="20" t="s">
        <v>28</v>
      </c>
      <c r="I486" s="20"/>
      <c r="J486" s="20">
        <v>2568</v>
      </c>
      <c r="K486" s="20"/>
      <c r="L486" s="20"/>
      <c r="M486" s="20"/>
      <c r="N486" s="20"/>
      <c r="O486" s="20"/>
      <c r="P486" s="20"/>
      <c r="Q486" s="20"/>
      <c r="R486" s="20"/>
      <c r="S486" s="20"/>
      <c r="T486" s="3">
        <v>222186</v>
      </c>
      <c r="U486" s="3">
        <v>229130</v>
      </c>
      <c r="V486" s="3">
        <v>229494</v>
      </c>
      <c r="W486" s="3">
        <v>234457</v>
      </c>
      <c r="X486" s="2" t="s">
        <v>1642</v>
      </c>
      <c r="Y486" s="2">
        <v>59</v>
      </c>
      <c r="AE486" s="2" t="str">
        <f>LEFT(X486,3)</f>
        <v>ป.2</v>
      </c>
      <c r="AF486" s="2" t="str">
        <f t="shared" si="7"/>
        <v>ทั่วไป</v>
      </c>
      <c r="AG486" s="2" t="str">
        <f>IF(G486="นร.","นร.","ทั่วไป")</f>
        <v>ทั่วไป</v>
      </c>
      <c r="AH486" s="2" t="str">
        <f>IF(J486=2567,"กษ.","ไม่ กษ.")</f>
        <v>ไม่ กษ.</v>
      </c>
      <c r="AI486" s="2" t="str">
        <f>IF(LEFT(H486,9)="พักราชการ","พักราชการ",IF(LEFT(H486,4)="สรก.","สรก.","ปกติ"))</f>
        <v>ปกติ</v>
      </c>
    </row>
    <row r="487" spans="1:35" x14ac:dyDescent="0.35">
      <c r="A487" s="20">
        <v>486</v>
      </c>
      <c r="B487" s="20" t="s">
        <v>13</v>
      </c>
      <c r="C487" s="21" t="s">
        <v>1015</v>
      </c>
      <c r="D487" s="22" t="s">
        <v>1176</v>
      </c>
      <c r="E487" s="23" t="s">
        <v>1643</v>
      </c>
      <c r="F487" s="20" t="s">
        <v>18</v>
      </c>
      <c r="G487" s="20" t="s">
        <v>294</v>
      </c>
      <c r="H487" s="20" t="s">
        <v>28</v>
      </c>
      <c r="I487" s="20"/>
      <c r="J487" s="20">
        <v>2573</v>
      </c>
      <c r="K487" s="20"/>
      <c r="L487" s="20"/>
      <c r="M487" s="20"/>
      <c r="N487" s="20"/>
      <c r="O487" s="20"/>
      <c r="P487" s="20"/>
      <c r="Q487" s="20"/>
      <c r="R487" s="20"/>
      <c r="S487" s="20"/>
      <c r="T487" s="3">
        <v>223838</v>
      </c>
      <c r="U487" s="3">
        <v>231321</v>
      </c>
      <c r="V487" s="3">
        <v>233877</v>
      </c>
      <c r="W487" s="3">
        <v>240210</v>
      </c>
      <c r="X487" s="2" t="s">
        <v>1351</v>
      </c>
      <c r="Y487" s="2">
        <v>55</v>
      </c>
      <c r="AE487" s="2" t="str">
        <f>LEFT(X487,3)</f>
        <v>ป.2</v>
      </c>
      <c r="AF487" s="2" t="str">
        <f t="shared" si="7"/>
        <v>ทั่วไป</v>
      </c>
      <c r="AG487" s="2" t="str">
        <f>IF(G487="นร.","นร.","ทั่วไป")</f>
        <v>ทั่วไป</v>
      </c>
      <c r="AH487" s="2" t="str">
        <f>IF(J487=2567,"กษ.","ไม่ กษ.")</f>
        <v>ไม่ กษ.</v>
      </c>
      <c r="AI487" s="2" t="str">
        <f>IF(LEFT(H487,9)="พักราชการ","พักราชการ",IF(LEFT(H487,4)="สรก.","สรก.","ปกติ"))</f>
        <v>ปกติ</v>
      </c>
    </row>
    <row r="488" spans="1:35" x14ac:dyDescent="0.35">
      <c r="A488" s="20">
        <v>487</v>
      </c>
      <c r="B488" s="20" t="s">
        <v>13</v>
      </c>
      <c r="C488" s="21" t="s">
        <v>1015</v>
      </c>
      <c r="D488" s="22" t="s">
        <v>1587</v>
      </c>
      <c r="E488" s="23" t="s">
        <v>1644</v>
      </c>
      <c r="F488" s="20" t="s">
        <v>11</v>
      </c>
      <c r="G488" s="20" t="s">
        <v>294</v>
      </c>
      <c r="H488" s="20" t="s">
        <v>28</v>
      </c>
      <c r="I488" s="20"/>
      <c r="J488" s="20">
        <v>2574</v>
      </c>
      <c r="K488" s="20"/>
      <c r="L488" s="20"/>
      <c r="M488" s="20"/>
      <c r="N488" s="20"/>
      <c r="O488" s="20"/>
      <c r="P488" s="20"/>
      <c r="Q488" s="20"/>
      <c r="R488" s="20"/>
      <c r="S488" s="20"/>
      <c r="T488" s="3">
        <v>224274</v>
      </c>
      <c r="U488" s="3">
        <v>232051</v>
      </c>
      <c r="V488" s="3">
        <v>235383</v>
      </c>
      <c r="W488" s="3">
        <v>240940</v>
      </c>
      <c r="X488" s="2" t="s">
        <v>1313</v>
      </c>
      <c r="Y488" s="2">
        <v>53</v>
      </c>
      <c r="AE488" s="2" t="str">
        <f>LEFT(X488,3)</f>
        <v>ป.2</v>
      </c>
      <c r="AF488" s="2" t="str">
        <f t="shared" si="7"/>
        <v>ทั่วไป</v>
      </c>
      <c r="AG488" s="2" t="str">
        <f>IF(G488="นร.","นร.","ทั่วไป")</f>
        <v>ทั่วไป</v>
      </c>
      <c r="AH488" s="2" t="str">
        <f>IF(J488=2567,"กษ.","ไม่ กษ.")</f>
        <v>ไม่ กษ.</v>
      </c>
      <c r="AI488" s="2" t="str">
        <f>IF(LEFT(H488,9)="พักราชการ","พักราชการ",IF(LEFT(H488,4)="สรก.","สรก.","ปกติ"))</f>
        <v>ปกติ</v>
      </c>
    </row>
    <row r="489" spans="1:35" x14ac:dyDescent="0.35">
      <c r="A489" s="20">
        <v>488</v>
      </c>
      <c r="B489" s="20" t="s">
        <v>13</v>
      </c>
      <c r="C489" s="21" t="s">
        <v>1099</v>
      </c>
      <c r="D489" s="22" t="s">
        <v>1645</v>
      </c>
      <c r="E489" s="23" t="s">
        <v>1646</v>
      </c>
      <c r="F489" s="20" t="s">
        <v>11</v>
      </c>
      <c r="G489" s="20" t="s">
        <v>224</v>
      </c>
      <c r="H489" s="20" t="s">
        <v>28</v>
      </c>
      <c r="I489" s="20"/>
      <c r="J489" s="20">
        <v>2588</v>
      </c>
      <c r="K489" s="20"/>
      <c r="L489" s="20"/>
      <c r="M489" s="20"/>
      <c r="N489" s="20"/>
      <c r="O489" s="20"/>
      <c r="P489" s="20"/>
      <c r="Q489" s="20"/>
      <c r="R489" s="20"/>
      <c r="S489" s="20"/>
      <c r="T489" s="3">
        <v>229597</v>
      </c>
      <c r="U489" s="3">
        <v>237165</v>
      </c>
      <c r="V489" s="3">
        <v>237894</v>
      </c>
      <c r="W489" s="3">
        <v>240940</v>
      </c>
      <c r="X489" s="2" t="s">
        <v>1351</v>
      </c>
      <c r="Y489" s="2">
        <v>39</v>
      </c>
      <c r="AE489" s="2" t="str">
        <f>LEFT(X489,3)</f>
        <v>ป.2</v>
      </c>
      <c r="AF489" s="2" t="str">
        <f t="shared" si="7"/>
        <v>ทั่วไป</v>
      </c>
      <c r="AG489" s="2" t="str">
        <f>IF(G489="นร.","นร.","ทั่วไป")</f>
        <v>ทั่วไป</v>
      </c>
      <c r="AH489" s="2" t="str">
        <f>IF(J489=2567,"กษ.","ไม่ กษ.")</f>
        <v>ไม่ กษ.</v>
      </c>
      <c r="AI489" s="2" t="str">
        <f>IF(LEFT(H489,9)="พักราชการ","พักราชการ",IF(LEFT(H489,4)="สรก.","สรก.","ปกติ"))</f>
        <v>ปกติ</v>
      </c>
    </row>
    <row r="490" spans="1:35" x14ac:dyDescent="0.35">
      <c r="A490" s="20">
        <v>489</v>
      </c>
      <c r="B490" s="20" t="s">
        <v>13</v>
      </c>
      <c r="C490" s="21" t="s">
        <v>278</v>
      </c>
      <c r="D490" s="22" t="s">
        <v>1647</v>
      </c>
      <c r="E490" s="23" t="s">
        <v>1648</v>
      </c>
      <c r="F490" s="20" t="s">
        <v>33</v>
      </c>
      <c r="G490" s="20" t="s">
        <v>91</v>
      </c>
      <c r="H490" s="20" t="s">
        <v>45</v>
      </c>
      <c r="I490" s="20"/>
      <c r="J490" s="20">
        <v>2587</v>
      </c>
      <c r="K490" s="20"/>
      <c r="L490" s="20"/>
      <c r="M490" s="20"/>
      <c r="N490" s="20"/>
      <c r="O490" s="20"/>
      <c r="P490" s="20"/>
      <c r="Q490" s="20"/>
      <c r="R490" s="20"/>
      <c r="S490" s="20"/>
      <c r="T490" s="3">
        <v>229132</v>
      </c>
      <c r="U490" s="3">
        <v>236986</v>
      </c>
      <c r="V490" s="3">
        <v>237529</v>
      </c>
      <c r="W490" s="3">
        <v>242127</v>
      </c>
      <c r="X490" s="2" t="s">
        <v>1252</v>
      </c>
      <c r="Y490" s="2">
        <v>40</v>
      </c>
      <c r="AE490" s="2" t="str">
        <f>LEFT(X490,3)</f>
        <v>น.1</v>
      </c>
      <c r="AF490" s="2" t="str">
        <f t="shared" si="7"/>
        <v>ทั่วไป</v>
      </c>
      <c r="AG490" s="2" t="str">
        <f>IF(G490="นร.","นร.","ทั่วไป")</f>
        <v>ทั่วไป</v>
      </c>
      <c r="AH490" s="2" t="str">
        <f>IF(J490=2567,"กษ.","ไม่ กษ.")</f>
        <v>ไม่ กษ.</v>
      </c>
      <c r="AI490" s="2" t="str">
        <f>IF(LEFT(H490,9)="พักราชการ","พักราชการ",IF(LEFT(H490,4)="สรก.","สรก.","ปกติ"))</f>
        <v>สรก.</v>
      </c>
    </row>
    <row r="491" spans="1:35" x14ac:dyDescent="0.35">
      <c r="A491" s="20">
        <v>490</v>
      </c>
      <c r="B491" s="20" t="s">
        <v>13</v>
      </c>
      <c r="C491" s="21" t="s">
        <v>1015</v>
      </c>
      <c r="D491" s="22" t="s">
        <v>1404</v>
      </c>
      <c r="E491" s="23" t="s">
        <v>1650</v>
      </c>
      <c r="F491" s="20" t="s">
        <v>21</v>
      </c>
      <c r="G491" s="20" t="s">
        <v>224</v>
      </c>
      <c r="H491" s="20" t="s">
        <v>45</v>
      </c>
      <c r="I491" s="20"/>
      <c r="J491" s="20">
        <v>2590</v>
      </c>
      <c r="K491" s="20"/>
      <c r="L491" s="20"/>
      <c r="M491" s="20"/>
      <c r="N491" s="20"/>
      <c r="O491" s="20"/>
      <c r="P491" s="20"/>
      <c r="Q491" s="20"/>
      <c r="R491" s="20"/>
      <c r="S491" s="20"/>
      <c r="T491" s="3">
        <v>230285</v>
      </c>
      <c r="U491" s="3">
        <v>237267</v>
      </c>
      <c r="V491" s="3">
        <v>237529</v>
      </c>
      <c r="W491" s="3">
        <v>240483</v>
      </c>
      <c r="X491" s="2" t="s">
        <v>1651</v>
      </c>
      <c r="Y491" s="2">
        <v>37</v>
      </c>
      <c r="AE491" s="2" t="str">
        <f>LEFT(X491,3)</f>
        <v>ป.2</v>
      </c>
      <c r="AF491" s="2" t="str">
        <f t="shared" si="7"/>
        <v>ทั่วไป</v>
      </c>
      <c r="AG491" s="2" t="str">
        <f>IF(G491="นร.","นร.","ทั่วไป")</f>
        <v>ทั่วไป</v>
      </c>
      <c r="AH491" s="2" t="str">
        <f>IF(J491=2567,"กษ.","ไม่ กษ.")</f>
        <v>ไม่ กษ.</v>
      </c>
      <c r="AI491" s="2" t="str">
        <f>IF(LEFT(H491,9)="พักราชการ","พักราชการ",IF(LEFT(H491,4)="สรก.","สรก.","ปกติ"))</f>
        <v>สรก.</v>
      </c>
    </row>
    <row r="492" spans="1:35" x14ac:dyDescent="0.35">
      <c r="A492" s="20">
        <v>491</v>
      </c>
      <c r="B492" s="20" t="s">
        <v>13</v>
      </c>
      <c r="C492" s="21" t="s">
        <v>1015</v>
      </c>
      <c r="D492" s="22" t="s">
        <v>1652</v>
      </c>
      <c r="E492" s="23" t="s">
        <v>1653</v>
      </c>
      <c r="F492" s="20" t="s">
        <v>11</v>
      </c>
      <c r="G492" s="20" t="s">
        <v>224</v>
      </c>
      <c r="H492" s="20" t="s">
        <v>45</v>
      </c>
      <c r="I492" s="20"/>
      <c r="J492" s="20">
        <v>2569</v>
      </c>
      <c r="K492" s="20"/>
      <c r="L492" s="20"/>
      <c r="M492" s="20"/>
      <c r="N492" s="20"/>
      <c r="O492" s="20"/>
      <c r="P492" s="20"/>
      <c r="Q492" s="20"/>
      <c r="R492" s="20"/>
      <c r="S492" s="20"/>
      <c r="T492" s="3">
        <v>222507</v>
      </c>
      <c r="U492" s="3">
        <v>229338</v>
      </c>
      <c r="V492" s="3">
        <v>228776</v>
      </c>
      <c r="W492" s="2" t="s">
        <v>101</v>
      </c>
      <c r="X492" s="2" t="s">
        <v>1654</v>
      </c>
      <c r="Y492" s="2">
        <v>58</v>
      </c>
      <c r="AE492" s="2" t="str">
        <f>LEFT(X492,3)</f>
        <v xml:space="preserve"> - </v>
      </c>
      <c r="AF492" s="2" t="str">
        <f t="shared" si="7"/>
        <v>ทั่วไป</v>
      </c>
      <c r="AG492" s="2" t="str">
        <f>IF(G492="นร.","นร.","ทั่วไป")</f>
        <v>ทั่วไป</v>
      </c>
      <c r="AH492" s="2" t="str">
        <f>IF(J492=2567,"กษ.","ไม่ กษ.")</f>
        <v>ไม่ กษ.</v>
      </c>
      <c r="AI492" s="2" t="str">
        <f>IF(LEFT(H492,9)="พักราชการ","พักราชการ",IF(LEFT(H492,4)="สรก.","สรก.","ปกติ"))</f>
        <v>สรก.</v>
      </c>
    </row>
    <row r="493" spans="1:35" x14ac:dyDescent="0.35">
      <c r="A493" s="20">
        <v>492</v>
      </c>
      <c r="B493" s="20" t="s">
        <v>13</v>
      </c>
      <c r="C493" s="21" t="s">
        <v>1124</v>
      </c>
      <c r="D493" s="22" t="s">
        <v>1655</v>
      </c>
      <c r="E493" s="23" t="s">
        <v>1656</v>
      </c>
      <c r="F493" s="20" t="s">
        <v>11</v>
      </c>
      <c r="G493" s="20" t="s">
        <v>224</v>
      </c>
      <c r="H493" s="20" t="s">
        <v>45</v>
      </c>
      <c r="I493" s="20"/>
      <c r="J493" s="20">
        <v>2594</v>
      </c>
      <c r="K493" s="20"/>
      <c r="L493" s="20"/>
      <c r="M493" s="20"/>
      <c r="N493" s="20"/>
      <c r="O493" s="20"/>
      <c r="P493" s="20"/>
      <c r="Q493" s="20"/>
      <c r="R493" s="20"/>
      <c r="S493" s="20"/>
      <c r="T493" s="3">
        <v>231707</v>
      </c>
      <c r="U493" s="3">
        <v>238834</v>
      </c>
      <c r="V493" s="3">
        <v>240087</v>
      </c>
      <c r="W493" s="3">
        <v>240332</v>
      </c>
      <c r="X493" s="2" t="s">
        <v>1657</v>
      </c>
      <c r="Y493" s="2">
        <v>33</v>
      </c>
      <c r="AE493" s="2" t="str">
        <f>LEFT(X493,3)</f>
        <v>ป.1</v>
      </c>
      <c r="AF493" s="2" t="str">
        <f t="shared" si="7"/>
        <v>ทั่วไป</v>
      </c>
      <c r="AG493" s="2" t="str">
        <f>IF(G493="นร.","นร.","ทั่วไป")</f>
        <v>ทั่วไป</v>
      </c>
      <c r="AH493" s="2" t="str">
        <f>IF(J493=2567,"กษ.","ไม่ กษ.")</f>
        <v>ไม่ กษ.</v>
      </c>
      <c r="AI493" s="2" t="str">
        <f>IF(LEFT(H493,9)="พักราชการ","พักราชการ",IF(LEFT(H493,4)="สรก.","สรก.","ปกติ"))</f>
        <v>สรก.</v>
      </c>
    </row>
    <row r="494" spans="1:35" x14ac:dyDescent="0.35">
      <c r="A494" s="20">
        <v>493</v>
      </c>
      <c r="B494" s="20" t="s">
        <v>2</v>
      </c>
      <c r="C494" s="21" t="s">
        <v>69</v>
      </c>
      <c r="D494" s="22" t="s">
        <v>1658</v>
      </c>
      <c r="E494" s="23" t="s">
        <v>1659</v>
      </c>
      <c r="F494" s="20" t="s">
        <v>0</v>
      </c>
      <c r="G494" s="20" t="s">
        <v>91</v>
      </c>
      <c r="H494" s="20" t="s">
        <v>1</v>
      </c>
      <c r="I494" s="20"/>
      <c r="J494" s="20">
        <v>2567</v>
      </c>
      <c r="K494" s="20"/>
      <c r="L494" s="20"/>
      <c r="M494" s="20"/>
      <c r="N494" s="20"/>
      <c r="O494" s="20"/>
      <c r="P494" s="20"/>
      <c r="Q494" s="20"/>
      <c r="R494" s="20"/>
      <c r="S494" s="20"/>
      <c r="T494" s="3">
        <v>221769</v>
      </c>
      <c r="U494" s="3">
        <v>228999</v>
      </c>
      <c r="V494" s="3">
        <v>228770</v>
      </c>
      <c r="W494" s="3">
        <v>243507</v>
      </c>
      <c r="X494" s="2" t="s">
        <v>151</v>
      </c>
      <c r="Y494" s="2">
        <v>60</v>
      </c>
      <c r="AE494" s="2" t="str">
        <f>LEFT(X494,3)</f>
        <v>น.5</v>
      </c>
      <c r="AF494" s="2" t="str">
        <f t="shared" si="7"/>
        <v>นปก.</v>
      </c>
      <c r="AG494" s="2" t="str">
        <f>IF(G494="นร.","นร.","ทั่วไป")</f>
        <v>ทั่วไป</v>
      </c>
      <c r="AH494" s="2" t="str">
        <f>IF(J494=2567,"กษ.","ไม่ กษ.")</f>
        <v>กษ.</v>
      </c>
      <c r="AI494" s="2" t="str">
        <f>IF(LEFT(H494,9)="พักราชการ","พักราชการ",IF(LEFT(H494,4)="สรก.","สรก.","ปกติ"))</f>
        <v>ปกติ</v>
      </c>
    </row>
    <row r="495" spans="1:35" x14ac:dyDescent="0.35">
      <c r="A495" s="20">
        <v>494</v>
      </c>
      <c r="B495" s="20" t="s">
        <v>2</v>
      </c>
      <c r="C495" s="21" t="s">
        <v>69</v>
      </c>
      <c r="D495" s="22" t="s">
        <v>1660</v>
      </c>
      <c r="E495" s="23" t="s">
        <v>1661</v>
      </c>
      <c r="F495" s="20" t="s">
        <v>0</v>
      </c>
      <c r="G495" s="20" t="s">
        <v>91</v>
      </c>
      <c r="H495" s="20" t="s">
        <v>1</v>
      </c>
      <c r="I495" s="20"/>
      <c r="J495" s="20">
        <v>2567</v>
      </c>
      <c r="K495" s="20"/>
      <c r="L495" s="20"/>
      <c r="M495" s="20"/>
      <c r="N495" s="20"/>
      <c r="O495" s="20"/>
      <c r="P495" s="20"/>
      <c r="Q495" s="20"/>
      <c r="R495" s="20"/>
      <c r="S495" s="20"/>
      <c r="T495" s="3">
        <v>221870</v>
      </c>
      <c r="U495" s="3">
        <v>229651</v>
      </c>
      <c r="V495" s="3">
        <v>229494</v>
      </c>
      <c r="W495" s="3">
        <v>243507</v>
      </c>
      <c r="X495" s="2" t="s">
        <v>119</v>
      </c>
      <c r="Y495" s="2">
        <v>60</v>
      </c>
      <c r="AE495" s="2" t="str">
        <f>LEFT(X495,3)</f>
        <v>น.5</v>
      </c>
      <c r="AF495" s="2" t="str">
        <f t="shared" si="7"/>
        <v>นปก.</v>
      </c>
      <c r="AG495" s="2" t="str">
        <f>IF(G495="นร.","นร.","ทั่วไป")</f>
        <v>ทั่วไป</v>
      </c>
      <c r="AH495" s="2" t="str">
        <f>IF(J495=2567,"กษ.","ไม่ กษ.")</f>
        <v>กษ.</v>
      </c>
      <c r="AI495" s="2" t="str">
        <f>IF(LEFT(H495,9)="พักราชการ","พักราชการ",IF(LEFT(H495,4)="สรก.","สรก.","ปกติ"))</f>
        <v>ปกติ</v>
      </c>
    </row>
    <row r="496" spans="1:35" x14ac:dyDescent="0.35">
      <c r="A496" s="20">
        <v>495</v>
      </c>
      <c r="B496" s="20" t="s">
        <v>2</v>
      </c>
      <c r="C496" s="21" t="s">
        <v>611</v>
      </c>
      <c r="D496" s="22" t="s">
        <v>1662</v>
      </c>
      <c r="E496" s="23" t="s">
        <v>1663</v>
      </c>
      <c r="F496" s="20" t="s">
        <v>18</v>
      </c>
      <c r="G496" s="20" t="s">
        <v>205</v>
      </c>
      <c r="H496" s="20" t="s">
        <v>1</v>
      </c>
      <c r="I496" s="20"/>
      <c r="J496" s="20">
        <v>2571</v>
      </c>
      <c r="K496" s="20"/>
      <c r="L496" s="20"/>
      <c r="M496" s="20"/>
      <c r="N496" s="20"/>
      <c r="O496" s="20"/>
      <c r="P496" s="20"/>
      <c r="Q496" s="20"/>
      <c r="R496" s="20"/>
      <c r="S496" s="20"/>
      <c r="T496" s="3">
        <v>223078</v>
      </c>
      <c r="U496" s="2" t="s">
        <v>101</v>
      </c>
      <c r="V496" s="3">
        <v>231257</v>
      </c>
      <c r="W496" s="3">
        <v>241381</v>
      </c>
      <c r="X496" s="2" t="s">
        <v>617</v>
      </c>
      <c r="Y496" s="2">
        <v>57</v>
      </c>
      <c r="AE496" s="2" t="str">
        <f>LEFT(X496,3)</f>
        <v>น.4</v>
      </c>
      <c r="AF496" s="2" t="str">
        <f t="shared" si="7"/>
        <v>ทั่วไป</v>
      </c>
      <c r="AG496" s="2" t="str">
        <f>IF(G496="นร.","นร.","ทั่วไป")</f>
        <v>ทั่วไป</v>
      </c>
      <c r="AH496" s="2" t="str">
        <f>IF(J496=2567,"กษ.","ไม่ กษ.")</f>
        <v>ไม่ กษ.</v>
      </c>
      <c r="AI496" s="2" t="str">
        <f>IF(LEFT(H496,9)="พักราชการ","พักราชการ",IF(LEFT(H496,4)="สรก.","สรก.","ปกติ"))</f>
        <v>ปกติ</v>
      </c>
    </row>
    <row r="497" spans="1:35" x14ac:dyDescent="0.35">
      <c r="A497" s="20">
        <v>496</v>
      </c>
      <c r="B497" s="20" t="s">
        <v>2</v>
      </c>
      <c r="C497" s="21" t="s">
        <v>169</v>
      </c>
      <c r="D497" s="22" t="s">
        <v>120</v>
      </c>
      <c r="E497" s="23" t="s">
        <v>1664</v>
      </c>
      <c r="F497" s="20" t="s">
        <v>0</v>
      </c>
      <c r="G497" s="20" t="s">
        <v>91</v>
      </c>
      <c r="H497" s="20" t="s">
        <v>1</v>
      </c>
      <c r="I497" s="20"/>
      <c r="J497" s="20">
        <v>2568</v>
      </c>
      <c r="K497" s="20"/>
      <c r="L497" s="20"/>
      <c r="M497" s="20"/>
      <c r="N497" s="20"/>
      <c r="O497" s="20"/>
      <c r="P497" s="20"/>
      <c r="Q497" s="20"/>
      <c r="R497" s="20"/>
      <c r="S497" s="20"/>
      <c r="T497" s="3">
        <v>222122</v>
      </c>
      <c r="U497" s="3">
        <v>229131</v>
      </c>
      <c r="V497" s="3">
        <v>229131</v>
      </c>
      <c r="W497" s="3">
        <v>243355</v>
      </c>
      <c r="X497" s="2" t="s">
        <v>1665</v>
      </c>
      <c r="Y497" s="2">
        <v>59</v>
      </c>
      <c r="AE497" s="2" t="str">
        <f>LEFT(X497,3)</f>
        <v>น.4</v>
      </c>
      <c r="AF497" s="2" t="str">
        <f t="shared" si="7"/>
        <v>ทั่วไป</v>
      </c>
      <c r="AG497" s="2" t="str">
        <f>IF(G497="นร.","นร.","ทั่วไป")</f>
        <v>ทั่วไป</v>
      </c>
      <c r="AH497" s="2" t="str">
        <f>IF(J497=2567,"กษ.","ไม่ กษ.")</f>
        <v>ไม่ กษ.</v>
      </c>
      <c r="AI497" s="2" t="str">
        <f>IF(LEFT(H497,9)="พักราชการ","พักราชการ",IF(LEFT(H497,4)="สรก.","สรก.","ปกติ"))</f>
        <v>ปกติ</v>
      </c>
    </row>
    <row r="498" spans="1:35" x14ac:dyDescent="0.35">
      <c r="A498" s="20">
        <v>497</v>
      </c>
      <c r="B498" s="20" t="s">
        <v>2</v>
      </c>
      <c r="C498" s="21" t="s">
        <v>611</v>
      </c>
      <c r="D498" s="22" t="s">
        <v>1666</v>
      </c>
      <c r="E498" s="23" t="s">
        <v>1667</v>
      </c>
      <c r="F498" s="20" t="s">
        <v>0</v>
      </c>
      <c r="G498" s="20" t="s">
        <v>91</v>
      </c>
      <c r="H498" s="20" t="s">
        <v>1</v>
      </c>
      <c r="I498" s="20"/>
      <c r="J498" s="20">
        <v>2576</v>
      </c>
      <c r="K498" s="20"/>
      <c r="L498" s="20"/>
      <c r="M498" s="20"/>
      <c r="N498" s="20"/>
      <c r="O498" s="20"/>
      <c r="P498" s="20"/>
      <c r="Q498" s="20"/>
      <c r="R498" s="20"/>
      <c r="S498" s="20"/>
      <c r="T498" s="3">
        <v>225199</v>
      </c>
      <c r="U498" s="2" t="s">
        <v>101</v>
      </c>
      <c r="V498" s="3">
        <v>234851</v>
      </c>
      <c r="W498" s="3">
        <v>243355</v>
      </c>
      <c r="X498" s="2" t="s">
        <v>2045</v>
      </c>
      <c r="Y498" s="2">
        <v>51</v>
      </c>
      <c r="AE498" s="2" t="str">
        <f>LEFT(X498,3)</f>
        <v>น.4</v>
      </c>
      <c r="AF498" s="2" t="str">
        <f t="shared" si="7"/>
        <v>ทั่วไป</v>
      </c>
      <c r="AG498" s="2" t="str">
        <f>IF(G498="นร.","นร.","ทั่วไป")</f>
        <v>ทั่วไป</v>
      </c>
      <c r="AH498" s="2" t="str">
        <f>IF(J498=2567,"กษ.","ไม่ กษ.")</f>
        <v>ไม่ กษ.</v>
      </c>
      <c r="AI498" s="2" t="str">
        <f>IF(LEFT(H498,9)="พักราชการ","พักราชการ",IF(LEFT(H498,4)="สรก.","สรก.","ปกติ"))</f>
        <v>ปกติ</v>
      </c>
    </row>
    <row r="499" spans="1:35" x14ac:dyDescent="0.35">
      <c r="A499" s="20">
        <v>498</v>
      </c>
      <c r="B499" s="20" t="s">
        <v>2</v>
      </c>
      <c r="C499" s="21" t="s">
        <v>169</v>
      </c>
      <c r="D499" s="22" t="s">
        <v>1669</v>
      </c>
      <c r="E499" s="23" t="s">
        <v>1670</v>
      </c>
      <c r="F499" s="20" t="s">
        <v>0</v>
      </c>
      <c r="G499" s="20" t="s">
        <v>91</v>
      </c>
      <c r="H499" s="20" t="s">
        <v>1</v>
      </c>
      <c r="I499" s="20"/>
      <c r="J499" s="20">
        <v>2566</v>
      </c>
      <c r="K499" s="20"/>
      <c r="L499" s="20"/>
      <c r="M499" s="20"/>
      <c r="N499" s="20"/>
      <c r="O499" s="20"/>
      <c r="P499" s="20"/>
      <c r="Q499" s="20"/>
      <c r="R499" s="20"/>
      <c r="S499" s="20"/>
      <c r="T499" s="3">
        <v>221392</v>
      </c>
      <c r="U499" s="3">
        <v>228604</v>
      </c>
      <c r="V499" s="3">
        <v>228763</v>
      </c>
      <c r="W499" s="3">
        <v>243163</v>
      </c>
      <c r="X499" s="2" t="s">
        <v>1421</v>
      </c>
      <c r="Y499" s="2">
        <v>61</v>
      </c>
      <c r="AE499" s="2" t="str">
        <f>LEFT(X499,3)</f>
        <v>น.4</v>
      </c>
      <c r="AF499" s="2" t="str">
        <f t="shared" si="7"/>
        <v>ทั่วไป</v>
      </c>
      <c r="AG499" s="2" t="str">
        <f>IF(G499="นร.","นร.","ทั่วไป")</f>
        <v>ทั่วไป</v>
      </c>
      <c r="AH499" s="2" t="str">
        <f>IF(J499=2567,"กษ.","ไม่ กษ.")</f>
        <v>ไม่ กษ.</v>
      </c>
      <c r="AI499" s="2" t="str">
        <f>IF(LEFT(H499,9)="พักราชการ","พักราชการ",IF(LEFT(H499,4)="สรก.","สรก.","ปกติ"))</f>
        <v>ปกติ</v>
      </c>
    </row>
    <row r="500" spans="1:35" x14ac:dyDescent="0.35">
      <c r="A500" s="20">
        <v>499</v>
      </c>
      <c r="B500" s="20" t="s">
        <v>2</v>
      </c>
      <c r="C500" s="21" t="s">
        <v>169</v>
      </c>
      <c r="D500" s="22" t="s">
        <v>1671</v>
      </c>
      <c r="E500" s="23" t="s">
        <v>1672</v>
      </c>
      <c r="F500" s="20" t="s">
        <v>18</v>
      </c>
      <c r="G500" s="20" t="s">
        <v>91</v>
      </c>
      <c r="H500" s="20" t="s">
        <v>1</v>
      </c>
      <c r="I500" s="20"/>
      <c r="J500" s="20">
        <v>2572</v>
      </c>
      <c r="K500" s="20"/>
      <c r="L500" s="20"/>
      <c r="M500" s="20"/>
      <c r="N500" s="20"/>
      <c r="O500" s="20"/>
      <c r="P500" s="20"/>
      <c r="Q500" s="20"/>
      <c r="R500" s="20"/>
      <c r="S500" s="20"/>
      <c r="T500" s="3">
        <v>223711</v>
      </c>
      <c r="U500" s="3">
        <v>230830</v>
      </c>
      <c r="V500" s="3">
        <v>230955</v>
      </c>
      <c r="W500" s="3">
        <v>243181</v>
      </c>
      <c r="X500" s="2" t="s">
        <v>702</v>
      </c>
      <c r="Y500" s="2">
        <v>55</v>
      </c>
      <c r="AE500" s="2" t="str">
        <f>LEFT(X500,3)</f>
        <v>น.4</v>
      </c>
      <c r="AF500" s="2" t="str">
        <f t="shared" si="7"/>
        <v>ทั่วไป</v>
      </c>
      <c r="AG500" s="2" t="str">
        <f>IF(G500="นร.","นร.","ทั่วไป")</f>
        <v>ทั่วไป</v>
      </c>
      <c r="AH500" s="2" t="str">
        <f>IF(J500=2567,"กษ.","ไม่ กษ.")</f>
        <v>ไม่ กษ.</v>
      </c>
      <c r="AI500" s="2" t="str">
        <f>IF(LEFT(H500,9)="พักราชการ","พักราชการ",IF(LEFT(H500,4)="สรก.","สรก.","ปกติ"))</f>
        <v>ปกติ</v>
      </c>
    </row>
    <row r="501" spans="1:35" x14ac:dyDescent="0.35">
      <c r="A501" s="20">
        <v>500</v>
      </c>
      <c r="B501" s="20" t="s">
        <v>2</v>
      </c>
      <c r="C501" s="21" t="s">
        <v>169</v>
      </c>
      <c r="D501" s="22" t="s">
        <v>1673</v>
      </c>
      <c r="E501" s="23" t="s">
        <v>1674</v>
      </c>
      <c r="F501" s="20" t="s">
        <v>22</v>
      </c>
      <c r="G501" s="20" t="s">
        <v>18</v>
      </c>
      <c r="H501" s="20" t="s">
        <v>1</v>
      </c>
      <c r="I501" s="20"/>
      <c r="J501" s="20">
        <v>2566</v>
      </c>
      <c r="K501" s="20"/>
      <c r="L501" s="20"/>
      <c r="M501" s="20"/>
      <c r="N501" s="20"/>
      <c r="O501" s="20"/>
      <c r="P501" s="20"/>
      <c r="Q501" s="20"/>
      <c r="R501" s="20"/>
      <c r="S501" s="20"/>
      <c r="T501" s="3">
        <v>221416</v>
      </c>
      <c r="U501" s="3">
        <v>228223</v>
      </c>
      <c r="V501" s="3">
        <v>231291</v>
      </c>
      <c r="W501" s="3">
        <v>242815</v>
      </c>
      <c r="X501" s="2" t="s">
        <v>176</v>
      </c>
      <c r="Y501" s="2">
        <v>61</v>
      </c>
      <c r="AE501" s="2" t="str">
        <f>LEFT(X501,3)</f>
        <v>น.4</v>
      </c>
      <c r="AF501" s="2" t="str">
        <f t="shared" si="7"/>
        <v>ทั่วไป</v>
      </c>
      <c r="AG501" s="2" t="str">
        <f>IF(G501="นร.","นร.","ทั่วไป")</f>
        <v>ทั่วไป</v>
      </c>
      <c r="AH501" s="2" t="str">
        <f>IF(J501=2567,"กษ.","ไม่ กษ.")</f>
        <v>ไม่ กษ.</v>
      </c>
      <c r="AI501" s="2" t="str">
        <f>IF(LEFT(H501,9)="พักราชการ","พักราชการ",IF(LEFT(H501,4)="สรก.","สรก.","ปกติ"))</f>
        <v>ปกติ</v>
      </c>
    </row>
    <row r="502" spans="1:35" x14ac:dyDescent="0.35">
      <c r="A502" s="20">
        <v>501</v>
      </c>
      <c r="B502" s="20" t="s">
        <v>2</v>
      </c>
      <c r="C502" s="21" t="s">
        <v>189</v>
      </c>
      <c r="D502" s="22" t="s">
        <v>1675</v>
      </c>
      <c r="E502" s="23" t="s">
        <v>1676</v>
      </c>
      <c r="F502" s="20" t="s">
        <v>0</v>
      </c>
      <c r="G502" s="20" t="s">
        <v>18</v>
      </c>
      <c r="H502" s="20" t="s">
        <v>1</v>
      </c>
      <c r="I502" s="20"/>
      <c r="J502" s="20">
        <v>2585</v>
      </c>
      <c r="K502" s="20"/>
      <c r="L502" s="20"/>
      <c r="M502" s="20"/>
      <c r="N502" s="20"/>
      <c r="O502" s="20"/>
      <c r="P502" s="20"/>
      <c r="Q502" s="20"/>
      <c r="R502" s="20"/>
      <c r="S502" s="20"/>
      <c r="T502" s="3">
        <v>228216</v>
      </c>
      <c r="U502" s="3">
        <v>236253</v>
      </c>
      <c r="V502" s="3">
        <v>238015</v>
      </c>
      <c r="W502" s="3">
        <v>242614</v>
      </c>
      <c r="X502" s="2" t="s">
        <v>786</v>
      </c>
      <c r="Y502" s="2">
        <v>43</v>
      </c>
      <c r="AE502" s="2" t="str">
        <f>LEFT(X502,3)</f>
        <v>น.3</v>
      </c>
      <c r="AF502" s="2" t="str">
        <f t="shared" si="7"/>
        <v>ทั่วไป</v>
      </c>
      <c r="AG502" s="2" t="str">
        <f>IF(G502="นร.","นร.","ทั่วไป")</f>
        <v>ทั่วไป</v>
      </c>
      <c r="AH502" s="2" t="str">
        <f>IF(J502=2567,"กษ.","ไม่ กษ.")</f>
        <v>ไม่ กษ.</v>
      </c>
      <c r="AI502" s="2" t="str">
        <f>IF(LEFT(H502,9)="พักราชการ","พักราชการ",IF(LEFT(H502,4)="สรก.","สรก.","ปกติ"))</f>
        <v>ปกติ</v>
      </c>
    </row>
    <row r="503" spans="1:35" x14ac:dyDescent="0.35">
      <c r="A503" s="20">
        <v>502</v>
      </c>
      <c r="B503" s="20" t="s">
        <v>2</v>
      </c>
      <c r="C503" s="21" t="s">
        <v>189</v>
      </c>
      <c r="D503" s="22" t="s">
        <v>1677</v>
      </c>
      <c r="E503" s="23" t="s">
        <v>1678</v>
      </c>
      <c r="F503" s="20" t="s">
        <v>11</v>
      </c>
      <c r="G503" s="20" t="s">
        <v>91</v>
      </c>
      <c r="H503" s="20" t="s">
        <v>1</v>
      </c>
      <c r="I503" s="20"/>
      <c r="J503" s="20">
        <v>2571</v>
      </c>
      <c r="K503" s="20"/>
      <c r="L503" s="20"/>
      <c r="M503" s="20"/>
      <c r="N503" s="20"/>
      <c r="O503" s="20"/>
      <c r="P503" s="20"/>
      <c r="Q503" s="20"/>
      <c r="R503" s="20"/>
      <c r="S503" s="20"/>
      <c r="T503" s="3">
        <v>223179</v>
      </c>
      <c r="U503" s="3">
        <v>230956</v>
      </c>
      <c r="V503" s="3">
        <v>231779</v>
      </c>
      <c r="W503" s="3">
        <v>243553</v>
      </c>
      <c r="X503" s="2" t="s">
        <v>2092</v>
      </c>
      <c r="Y503" s="2">
        <v>56</v>
      </c>
      <c r="AE503" s="2" t="str">
        <f>LEFT(X503,3)</f>
        <v>น.3</v>
      </c>
      <c r="AF503" s="2" t="str">
        <f t="shared" si="7"/>
        <v>ทั่วไป</v>
      </c>
      <c r="AG503" s="2" t="str">
        <f>IF(G503="นร.","นร.","ทั่วไป")</f>
        <v>ทั่วไป</v>
      </c>
      <c r="AH503" s="2" t="str">
        <f>IF(J503=2567,"กษ.","ไม่ กษ.")</f>
        <v>ไม่ กษ.</v>
      </c>
      <c r="AI503" s="2" t="str">
        <f>IF(LEFT(H503,9)="พักราชการ","พักราชการ",IF(LEFT(H503,4)="สรก.","สรก.","ปกติ"))</f>
        <v>ปกติ</v>
      </c>
    </row>
    <row r="504" spans="1:35" x14ac:dyDescent="0.35">
      <c r="A504" s="20">
        <v>503</v>
      </c>
      <c r="B504" s="20" t="s">
        <v>2</v>
      </c>
      <c r="C504" s="21" t="s">
        <v>189</v>
      </c>
      <c r="D504" s="22" t="s">
        <v>483</v>
      </c>
      <c r="E504" s="23" t="s">
        <v>1680</v>
      </c>
      <c r="F504" s="20" t="s">
        <v>19</v>
      </c>
      <c r="G504" s="20" t="s">
        <v>91</v>
      </c>
      <c r="H504" s="20" t="s">
        <v>1</v>
      </c>
      <c r="I504" s="20"/>
      <c r="J504" s="20">
        <v>2567</v>
      </c>
      <c r="K504" s="20"/>
      <c r="L504" s="20"/>
      <c r="M504" s="20"/>
      <c r="N504" s="20"/>
      <c r="O504" s="20"/>
      <c r="P504" s="20"/>
      <c r="Q504" s="20"/>
      <c r="R504" s="20"/>
      <c r="S504" s="20"/>
      <c r="T504" s="3">
        <v>221734</v>
      </c>
      <c r="U504" s="3">
        <v>229032</v>
      </c>
      <c r="V504" s="3">
        <v>229128</v>
      </c>
      <c r="W504" s="3">
        <v>240776</v>
      </c>
      <c r="X504" s="2" t="s">
        <v>176</v>
      </c>
      <c r="Y504" s="2">
        <v>60</v>
      </c>
      <c r="AE504" s="2" t="str">
        <f>LEFT(X504,3)</f>
        <v>น.4</v>
      </c>
      <c r="AF504" s="2" t="str">
        <f t="shared" si="7"/>
        <v>ทั่วไป</v>
      </c>
      <c r="AG504" s="2" t="str">
        <f>IF(G504="นร.","นร.","ทั่วไป")</f>
        <v>ทั่วไป</v>
      </c>
      <c r="AH504" s="2" t="str">
        <f>IF(J504=2567,"กษ.","ไม่ กษ.")</f>
        <v>กษ.</v>
      </c>
      <c r="AI504" s="2" t="str">
        <f>IF(LEFT(H504,9)="พักราชการ","พักราชการ",IF(LEFT(H504,4)="สรก.","สรก.","ปกติ"))</f>
        <v>ปกติ</v>
      </c>
    </row>
    <row r="505" spans="1:35" x14ac:dyDescent="0.35">
      <c r="A505" s="20">
        <v>504</v>
      </c>
      <c r="B505" s="20" t="s">
        <v>2</v>
      </c>
      <c r="C505" s="21" t="s">
        <v>189</v>
      </c>
      <c r="D505" s="22" t="s">
        <v>1681</v>
      </c>
      <c r="E505" s="23" t="s">
        <v>1682</v>
      </c>
      <c r="F505" s="20" t="s">
        <v>0</v>
      </c>
      <c r="G505" s="20" t="s">
        <v>91</v>
      </c>
      <c r="H505" s="20" t="s">
        <v>1</v>
      </c>
      <c r="I505" s="20"/>
      <c r="J505" s="20">
        <v>2567</v>
      </c>
      <c r="K505" s="20"/>
      <c r="L505" s="20"/>
      <c r="M505" s="20"/>
      <c r="N505" s="20"/>
      <c r="O505" s="20"/>
      <c r="P505" s="20"/>
      <c r="Q505" s="20"/>
      <c r="R505" s="20"/>
      <c r="S505" s="20"/>
      <c r="T505" s="3">
        <v>221798</v>
      </c>
      <c r="U505" s="3">
        <v>229495</v>
      </c>
      <c r="V505" s="3">
        <v>230280</v>
      </c>
      <c r="W505" s="3">
        <v>243615</v>
      </c>
      <c r="X505" s="2" t="s">
        <v>231</v>
      </c>
      <c r="Y505" s="2">
        <v>60</v>
      </c>
      <c r="AE505" s="2" t="str">
        <f>LEFT(X505,3)</f>
        <v>น.3</v>
      </c>
      <c r="AF505" s="2" t="str">
        <f t="shared" si="7"/>
        <v>ทั่วไป</v>
      </c>
      <c r="AG505" s="2" t="str">
        <f>IF(G505="นร.","นร.","ทั่วไป")</f>
        <v>ทั่วไป</v>
      </c>
      <c r="AH505" s="2" t="str">
        <f>IF(J505=2567,"กษ.","ไม่ กษ.")</f>
        <v>กษ.</v>
      </c>
      <c r="AI505" s="2" t="str">
        <f>IF(LEFT(H505,9)="พักราชการ","พักราชการ",IF(LEFT(H505,4)="สรก.","สรก.","ปกติ"))</f>
        <v>ปกติ</v>
      </c>
    </row>
    <row r="506" spans="1:35" x14ac:dyDescent="0.35">
      <c r="A506" s="20">
        <v>505</v>
      </c>
      <c r="B506" s="20" t="s">
        <v>2</v>
      </c>
      <c r="C506" s="21" t="s">
        <v>1195</v>
      </c>
      <c r="D506" s="22" t="s">
        <v>1683</v>
      </c>
      <c r="E506" s="23" t="s">
        <v>1684</v>
      </c>
      <c r="F506" s="20" t="s">
        <v>18</v>
      </c>
      <c r="G506" s="20" t="s">
        <v>205</v>
      </c>
      <c r="H506" s="20" t="s">
        <v>1</v>
      </c>
      <c r="I506" s="20"/>
      <c r="J506" s="20">
        <v>2581</v>
      </c>
      <c r="K506" s="20"/>
      <c r="L506" s="20"/>
      <c r="M506" s="20"/>
      <c r="N506" s="20"/>
      <c r="O506" s="20"/>
      <c r="P506" s="20"/>
      <c r="Q506" s="20"/>
      <c r="R506" s="20"/>
      <c r="S506" s="20"/>
      <c r="T506" s="3">
        <v>226807</v>
      </c>
      <c r="U506" s="2" t="s">
        <v>101</v>
      </c>
      <c r="V506" s="3">
        <v>234905</v>
      </c>
      <c r="W506" s="3">
        <v>238414</v>
      </c>
      <c r="X506" s="2" t="s">
        <v>771</v>
      </c>
      <c r="Y506" s="2">
        <v>47</v>
      </c>
      <c r="AE506" s="2" t="str">
        <f>LEFT(X506,3)</f>
        <v>น.3</v>
      </c>
      <c r="AF506" s="2" t="str">
        <f t="shared" si="7"/>
        <v>ทั่วไป</v>
      </c>
      <c r="AG506" s="2" t="str">
        <f>IF(G506="นร.","นร.","ทั่วไป")</f>
        <v>ทั่วไป</v>
      </c>
      <c r="AH506" s="2" t="str">
        <f>IF(J506=2567,"กษ.","ไม่ กษ.")</f>
        <v>ไม่ กษ.</v>
      </c>
      <c r="AI506" s="2" t="str">
        <f>IF(LEFT(H506,9)="พักราชการ","พักราชการ",IF(LEFT(H506,4)="สรก.","สรก.","ปกติ"))</f>
        <v>ปกติ</v>
      </c>
    </row>
    <row r="507" spans="1:35" x14ac:dyDescent="0.35">
      <c r="A507" s="20">
        <v>506</v>
      </c>
      <c r="B507" s="20" t="s">
        <v>2</v>
      </c>
      <c r="C507" s="21" t="s">
        <v>232</v>
      </c>
      <c r="D507" s="22" t="s">
        <v>1685</v>
      </c>
      <c r="E507" s="23" t="s">
        <v>1686</v>
      </c>
      <c r="F507" s="20" t="s">
        <v>11</v>
      </c>
      <c r="G507" s="20" t="s">
        <v>91</v>
      </c>
      <c r="H507" s="20" t="s">
        <v>1</v>
      </c>
      <c r="I507" s="20"/>
      <c r="J507" s="20">
        <v>2567</v>
      </c>
      <c r="K507" s="20"/>
      <c r="L507" s="20"/>
      <c r="M507" s="20"/>
      <c r="N507" s="20"/>
      <c r="O507" s="20"/>
      <c r="P507" s="20"/>
      <c r="Q507" s="20"/>
      <c r="R507" s="20"/>
      <c r="S507" s="20"/>
      <c r="T507" s="3">
        <v>221726</v>
      </c>
      <c r="U507" s="3">
        <v>228999</v>
      </c>
      <c r="V507" s="3">
        <v>229128</v>
      </c>
      <c r="W507" s="3">
        <v>242705</v>
      </c>
      <c r="X507" s="2" t="s">
        <v>277</v>
      </c>
      <c r="Y507" s="2">
        <v>60</v>
      </c>
      <c r="AE507" s="2" t="str">
        <f>LEFT(X507,3)</f>
        <v>น.2</v>
      </c>
      <c r="AF507" s="2" t="str">
        <f t="shared" si="7"/>
        <v>ทั่วไป</v>
      </c>
      <c r="AG507" s="2" t="str">
        <f>IF(G507="นร.","นร.","ทั่วไป")</f>
        <v>ทั่วไป</v>
      </c>
      <c r="AH507" s="2" t="str">
        <f>IF(J507=2567,"กษ.","ไม่ กษ.")</f>
        <v>กษ.</v>
      </c>
      <c r="AI507" s="2" t="str">
        <f>IF(LEFT(H507,9)="พักราชการ","พักราชการ",IF(LEFT(H507,4)="สรก.","สรก.","ปกติ"))</f>
        <v>ปกติ</v>
      </c>
    </row>
    <row r="508" spans="1:35" x14ac:dyDescent="0.35">
      <c r="A508" s="20">
        <v>507</v>
      </c>
      <c r="B508" s="20" t="s">
        <v>2</v>
      </c>
      <c r="C508" s="21" t="s">
        <v>278</v>
      </c>
      <c r="D508" s="22" t="s">
        <v>1687</v>
      </c>
      <c r="E508" s="23" t="s">
        <v>1688</v>
      </c>
      <c r="F508" s="20" t="s">
        <v>11</v>
      </c>
      <c r="G508" s="20" t="s">
        <v>91</v>
      </c>
      <c r="H508" s="20" t="s">
        <v>1</v>
      </c>
      <c r="I508" s="20"/>
      <c r="J508" s="20">
        <v>2567</v>
      </c>
      <c r="K508" s="20"/>
      <c r="L508" s="20"/>
      <c r="M508" s="20"/>
      <c r="N508" s="20"/>
      <c r="O508" s="20"/>
      <c r="P508" s="20"/>
      <c r="Q508" s="20"/>
      <c r="R508" s="20"/>
      <c r="S508" s="20"/>
      <c r="T508" s="3">
        <v>221818</v>
      </c>
      <c r="U508" s="3">
        <v>229683</v>
      </c>
      <c r="V508" s="3">
        <v>230589</v>
      </c>
      <c r="W508" s="3">
        <v>242889</v>
      </c>
      <c r="X508" s="2" t="s">
        <v>406</v>
      </c>
      <c r="Y508" s="2">
        <v>60</v>
      </c>
      <c r="AE508" s="2" t="str">
        <f>LEFT(X508,3)</f>
        <v>น.1</v>
      </c>
      <c r="AF508" s="2" t="str">
        <f t="shared" si="7"/>
        <v>ทั่วไป</v>
      </c>
      <c r="AG508" s="2" t="str">
        <f>IF(G508="นร.","นร.","ทั่วไป")</f>
        <v>ทั่วไป</v>
      </c>
      <c r="AH508" s="2" t="str">
        <f>IF(J508=2567,"กษ.","ไม่ กษ.")</f>
        <v>กษ.</v>
      </c>
      <c r="AI508" s="2" t="str">
        <f>IF(LEFT(H508,9)="พักราชการ","พักราชการ",IF(LEFT(H508,4)="สรก.","สรก.","ปกติ"))</f>
        <v>ปกติ</v>
      </c>
    </row>
    <row r="509" spans="1:35" x14ac:dyDescent="0.35">
      <c r="A509" s="20">
        <v>508</v>
      </c>
      <c r="B509" s="20" t="s">
        <v>2</v>
      </c>
      <c r="C509" s="21" t="s">
        <v>285</v>
      </c>
      <c r="D509" s="22" t="s">
        <v>249</v>
      </c>
      <c r="E509" s="23" t="s">
        <v>878</v>
      </c>
      <c r="F509" s="20" t="s">
        <v>37</v>
      </c>
      <c r="G509" s="20" t="s">
        <v>294</v>
      </c>
      <c r="H509" s="20" t="s">
        <v>1</v>
      </c>
      <c r="I509" s="20"/>
      <c r="J509" s="20">
        <v>2567</v>
      </c>
      <c r="K509" s="20"/>
      <c r="L509" s="20"/>
      <c r="M509" s="20"/>
      <c r="N509" s="20"/>
      <c r="O509" s="20"/>
      <c r="P509" s="20"/>
      <c r="Q509" s="20"/>
      <c r="R509" s="20"/>
      <c r="S509" s="20"/>
      <c r="T509" s="3">
        <v>221689</v>
      </c>
      <c r="U509" s="3">
        <v>229129</v>
      </c>
      <c r="V509" s="3">
        <v>229852</v>
      </c>
      <c r="W509" s="3">
        <v>243040</v>
      </c>
      <c r="X509" s="2" t="s">
        <v>331</v>
      </c>
      <c r="Y509" s="2">
        <v>61</v>
      </c>
      <c r="AE509" s="2" t="str">
        <f>LEFT(X509,3)</f>
        <v>น.1</v>
      </c>
      <c r="AF509" s="2" t="str">
        <f t="shared" si="7"/>
        <v>ทั่วไป</v>
      </c>
      <c r="AG509" s="2" t="str">
        <f>IF(G509="นร.","นร.","ทั่วไป")</f>
        <v>ทั่วไป</v>
      </c>
      <c r="AH509" s="2" t="str">
        <f>IF(J509=2567,"กษ.","ไม่ กษ.")</f>
        <v>กษ.</v>
      </c>
      <c r="AI509" s="2" t="str">
        <f>IF(LEFT(H509,9)="พักราชการ","พักราชการ",IF(LEFT(H509,4)="สรก.","สรก.","ปกติ"))</f>
        <v>ปกติ</v>
      </c>
    </row>
    <row r="510" spans="1:35" x14ac:dyDescent="0.35">
      <c r="A510" s="20">
        <v>509</v>
      </c>
      <c r="B510" s="20" t="s">
        <v>2</v>
      </c>
      <c r="C510" s="21" t="s">
        <v>285</v>
      </c>
      <c r="D510" s="22" t="s">
        <v>1049</v>
      </c>
      <c r="E510" s="23" t="s">
        <v>1689</v>
      </c>
      <c r="F510" s="20" t="s">
        <v>11</v>
      </c>
      <c r="G510" s="20" t="s">
        <v>91</v>
      </c>
      <c r="H510" s="20" t="s">
        <v>1</v>
      </c>
      <c r="I510" s="20"/>
      <c r="J510" s="20">
        <v>2567</v>
      </c>
      <c r="K510" s="20"/>
      <c r="L510" s="20"/>
      <c r="M510" s="20"/>
      <c r="N510" s="20"/>
      <c r="O510" s="20"/>
      <c r="P510" s="20"/>
      <c r="Q510" s="20"/>
      <c r="R510" s="20"/>
      <c r="S510" s="20"/>
      <c r="T510" s="3">
        <v>221840</v>
      </c>
      <c r="U510" s="3">
        <v>228411</v>
      </c>
      <c r="V510" s="3">
        <v>229128</v>
      </c>
      <c r="W510" s="3">
        <v>243040</v>
      </c>
      <c r="X510" s="2" t="s">
        <v>312</v>
      </c>
      <c r="Y510" s="2">
        <v>60</v>
      </c>
      <c r="AE510" s="2" t="str">
        <f>LEFT(X510,3)</f>
        <v>น.1</v>
      </c>
      <c r="AF510" s="2" t="str">
        <f t="shared" si="7"/>
        <v>ทั่วไป</v>
      </c>
      <c r="AG510" s="2" t="str">
        <f>IF(G510="นร.","นร.","ทั่วไป")</f>
        <v>ทั่วไป</v>
      </c>
      <c r="AH510" s="2" t="str">
        <f>IF(J510=2567,"กษ.","ไม่ กษ.")</f>
        <v>กษ.</v>
      </c>
      <c r="AI510" s="2" t="str">
        <f>IF(LEFT(H510,9)="พักราชการ","พักราชการ",IF(LEFT(H510,4)="สรก.","สรก.","ปกติ"))</f>
        <v>ปกติ</v>
      </c>
    </row>
    <row r="511" spans="1:35" x14ac:dyDescent="0.35">
      <c r="A511" s="20">
        <v>510</v>
      </c>
      <c r="B511" s="20" t="s">
        <v>2</v>
      </c>
      <c r="C511" s="21" t="s">
        <v>285</v>
      </c>
      <c r="D511" s="22" t="s">
        <v>1690</v>
      </c>
      <c r="E511" s="23" t="s">
        <v>1691</v>
      </c>
      <c r="F511" s="20" t="s">
        <v>11</v>
      </c>
      <c r="G511" s="20" t="s">
        <v>224</v>
      </c>
      <c r="H511" s="20" t="s">
        <v>1</v>
      </c>
      <c r="I511" s="20"/>
      <c r="J511" s="20">
        <v>2567</v>
      </c>
      <c r="K511" s="20"/>
      <c r="L511" s="20"/>
      <c r="M511" s="20"/>
      <c r="N511" s="20"/>
      <c r="O511" s="20"/>
      <c r="P511" s="20"/>
      <c r="Q511" s="20"/>
      <c r="R511" s="20"/>
      <c r="S511" s="20"/>
      <c r="T511" s="3">
        <v>221853</v>
      </c>
      <c r="U511" s="3">
        <v>228999</v>
      </c>
      <c r="V511" s="3">
        <v>229128</v>
      </c>
      <c r="W511" s="3">
        <v>243040</v>
      </c>
      <c r="X511" s="2" t="s">
        <v>291</v>
      </c>
      <c r="Y511" s="2">
        <v>60</v>
      </c>
      <c r="AE511" s="2" t="str">
        <f>LEFT(X511,3)</f>
        <v>น.1</v>
      </c>
      <c r="AF511" s="2" t="str">
        <f t="shared" si="7"/>
        <v>ทั่วไป</v>
      </c>
      <c r="AG511" s="2" t="str">
        <f>IF(G511="นร.","นร.","ทั่วไป")</f>
        <v>ทั่วไป</v>
      </c>
      <c r="AH511" s="2" t="str">
        <f>IF(J511=2567,"กษ.","ไม่ กษ.")</f>
        <v>กษ.</v>
      </c>
      <c r="AI511" s="2" t="str">
        <f>IF(LEFT(H511,9)="พักราชการ","พักราชการ",IF(LEFT(H511,4)="สรก.","สรก.","ปกติ"))</f>
        <v>ปกติ</v>
      </c>
    </row>
    <row r="512" spans="1:35" x14ac:dyDescent="0.35">
      <c r="A512" s="20">
        <v>511</v>
      </c>
      <c r="B512" s="20" t="s">
        <v>2</v>
      </c>
      <c r="C512" s="21" t="s">
        <v>285</v>
      </c>
      <c r="D512" s="22" t="s">
        <v>1692</v>
      </c>
      <c r="E512" s="23" t="s">
        <v>1693</v>
      </c>
      <c r="F512" s="20" t="s">
        <v>0</v>
      </c>
      <c r="G512" s="20" t="s">
        <v>91</v>
      </c>
      <c r="H512" s="20" t="s">
        <v>1</v>
      </c>
      <c r="I512" s="20"/>
      <c r="J512" s="20">
        <v>2567</v>
      </c>
      <c r="K512" s="20"/>
      <c r="L512" s="20"/>
      <c r="M512" s="20"/>
      <c r="N512" s="20"/>
      <c r="O512" s="20"/>
      <c r="P512" s="20"/>
      <c r="Q512" s="20"/>
      <c r="R512" s="20"/>
      <c r="S512" s="20"/>
      <c r="T512" s="3">
        <v>221816</v>
      </c>
      <c r="U512" s="3">
        <v>229495</v>
      </c>
      <c r="V512" s="3">
        <v>230589</v>
      </c>
      <c r="W512" s="3">
        <v>243040</v>
      </c>
      <c r="X512" s="2" t="s">
        <v>372</v>
      </c>
      <c r="Y512" s="2">
        <v>60</v>
      </c>
      <c r="AE512" s="2" t="str">
        <f>LEFT(X512,3)</f>
        <v>น.1</v>
      </c>
      <c r="AF512" s="2" t="str">
        <f t="shared" si="7"/>
        <v>ทั่วไป</v>
      </c>
      <c r="AG512" s="2" t="str">
        <f>IF(G512="นร.","นร.","ทั่วไป")</f>
        <v>ทั่วไป</v>
      </c>
      <c r="AH512" s="2" t="str">
        <f>IF(J512=2567,"กษ.","ไม่ กษ.")</f>
        <v>กษ.</v>
      </c>
      <c r="AI512" s="2" t="str">
        <f>IF(LEFT(H512,9)="พักราชการ","พักราชการ",IF(LEFT(H512,4)="สรก.","สรก.","ปกติ"))</f>
        <v>ปกติ</v>
      </c>
    </row>
    <row r="513" spans="1:35" x14ac:dyDescent="0.35">
      <c r="A513" s="20">
        <v>512</v>
      </c>
      <c r="B513" s="20" t="s">
        <v>2</v>
      </c>
      <c r="C513" s="21" t="s">
        <v>285</v>
      </c>
      <c r="D513" s="22" t="s">
        <v>1120</v>
      </c>
      <c r="E513" s="23" t="s">
        <v>1694</v>
      </c>
      <c r="F513" s="20" t="s">
        <v>18</v>
      </c>
      <c r="G513" s="20" t="s">
        <v>91</v>
      </c>
      <c r="H513" s="20" t="s">
        <v>1</v>
      </c>
      <c r="I513" s="20"/>
      <c r="J513" s="20">
        <v>2567</v>
      </c>
      <c r="K513" s="20"/>
      <c r="L513" s="20"/>
      <c r="M513" s="20"/>
      <c r="N513" s="20"/>
      <c r="O513" s="20"/>
      <c r="P513" s="20"/>
      <c r="Q513" s="20"/>
      <c r="R513" s="20"/>
      <c r="S513" s="20"/>
      <c r="T513" s="3">
        <v>221771</v>
      </c>
      <c r="U513" s="3">
        <v>229495</v>
      </c>
      <c r="V513" s="3">
        <v>230224</v>
      </c>
      <c r="W513" s="3">
        <v>243040</v>
      </c>
      <c r="X513" s="2" t="s">
        <v>291</v>
      </c>
      <c r="Y513" s="2">
        <v>60</v>
      </c>
      <c r="AE513" s="2" t="str">
        <f>LEFT(X513,3)</f>
        <v>น.1</v>
      </c>
      <c r="AF513" s="2" t="str">
        <f t="shared" si="7"/>
        <v>ทั่วไป</v>
      </c>
      <c r="AG513" s="2" t="str">
        <f>IF(G513="นร.","นร.","ทั่วไป")</f>
        <v>ทั่วไป</v>
      </c>
      <c r="AH513" s="2" t="str">
        <f>IF(J513=2567,"กษ.","ไม่ กษ.")</f>
        <v>กษ.</v>
      </c>
      <c r="AI513" s="2" t="str">
        <f>IF(LEFT(H513,9)="พักราชการ","พักราชการ",IF(LEFT(H513,4)="สรก.","สรก.","ปกติ"))</f>
        <v>ปกติ</v>
      </c>
    </row>
    <row r="514" spans="1:35" x14ac:dyDescent="0.35">
      <c r="A514" s="20">
        <v>513</v>
      </c>
      <c r="B514" s="20" t="s">
        <v>2</v>
      </c>
      <c r="C514" s="21" t="s">
        <v>414</v>
      </c>
      <c r="D514" s="22" t="s">
        <v>579</v>
      </c>
      <c r="E514" s="23" t="s">
        <v>1695</v>
      </c>
      <c r="F514" s="20" t="s">
        <v>20</v>
      </c>
      <c r="G514" s="20" t="s">
        <v>224</v>
      </c>
      <c r="H514" s="20" t="s">
        <v>1</v>
      </c>
      <c r="I514" s="20"/>
      <c r="J514" s="20">
        <v>2567</v>
      </c>
      <c r="K514" s="20"/>
      <c r="L514" s="20"/>
      <c r="M514" s="20"/>
      <c r="N514" s="20"/>
      <c r="O514" s="20"/>
      <c r="P514" s="20"/>
      <c r="Q514" s="20"/>
      <c r="R514" s="20"/>
      <c r="S514" s="20"/>
      <c r="T514" s="3">
        <v>221673</v>
      </c>
      <c r="U514" s="3">
        <v>228135</v>
      </c>
      <c r="V514" s="3">
        <v>228398</v>
      </c>
      <c r="W514" s="3">
        <v>243162</v>
      </c>
      <c r="X514" s="2" t="s">
        <v>532</v>
      </c>
      <c r="Y514" s="2">
        <v>61</v>
      </c>
      <c r="AE514" s="2" t="str">
        <f>LEFT(X514,3)</f>
        <v>น.1</v>
      </c>
      <c r="AF514" s="2" t="str">
        <f t="shared" si="7"/>
        <v>ทั่วไป</v>
      </c>
      <c r="AG514" s="2" t="str">
        <f>IF(G514="นร.","นร.","ทั่วไป")</f>
        <v>ทั่วไป</v>
      </c>
      <c r="AH514" s="2" t="str">
        <f>IF(J514=2567,"กษ.","ไม่ กษ.")</f>
        <v>กษ.</v>
      </c>
      <c r="AI514" s="2" t="str">
        <f>IF(LEFT(H514,9)="พักราชการ","พักราชการ",IF(LEFT(H514,4)="สรก.","สรก.","ปกติ"))</f>
        <v>ปกติ</v>
      </c>
    </row>
    <row r="515" spans="1:35" x14ac:dyDescent="0.35">
      <c r="A515" s="20">
        <v>514</v>
      </c>
      <c r="B515" s="20" t="s">
        <v>2</v>
      </c>
      <c r="C515" s="21" t="s">
        <v>1001</v>
      </c>
      <c r="D515" s="22" t="s">
        <v>1524</v>
      </c>
      <c r="E515" s="23" t="s">
        <v>1696</v>
      </c>
      <c r="F515" s="20" t="s">
        <v>11</v>
      </c>
      <c r="G515" s="20" t="s">
        <v>224</v>
      </c>
      <c r="H515" s="20" t="s">
        <v>1</v>
      </c>
      <c r="I515" s="20"/>
      <c r="J515" s="20">
        <v>2579</v>
      </c>
      <c r="K515" s="20"/>
      <c r="L515" s="20"/>
      <c r="M515" s="20"/>
      <c r="N515" s="20"/>
      <c r="O515" s="20"/>
      <c r="P515" s="20"/>
      <c r="Q515" s="20"/>
      <c r="R515" s="20"/>
      <c r="S515" s="20"/>
      <c r="T515" s="3">
        <v>226286</v>
      </c>
      <c r="U515" s="3">
        <v>233647</v>
      </c>
      <c r="V515" s="3">
        <v>233877</v>
      </c>
      <c r="W515" s="3">
        <v>241052</v>
      </c>
      <c r="X515" s="2" t="s">
        <v>1697</v>
      </c>
      <c r="Y515" s="2">
        <v>48</v>
      </c>
      <c r="AE515" s="2" t="str">
        <f>LEFT(X515,3)</f>
        <v>ป.3</v>
      </c>
      <c r="AF515" s="2" t="str">
        <f t="shared" ref="AF515:AF578" si="8">IF(AE515&lt;&gt;"น.5","ทั่วไป","นปก.")</f>
        <v>ทั่วไป</v>
      </c>
      <c r="AG515" s="2" t="str">
        <f>IF(G515="นร.","นร.","ทั่วไป")</f>
        <v>ทั่วไป</v>
      </c>
      <c r="AH515" s="2" t="str">
        <f>IF(J515=2567,"กษ.","ไม่ กษ.")</f>
        <v>ไม่ กษ.</v>
      </c>
      <c r="AI515" s="2" t="str">
        <f>IF(LEFT(H515,9)="พักราชการ","พักราชการ",IF(LEFT(H515,4)="สรก.","สรก.","ปกติ"))</f>
        <v>ปกติ</v>
      </c>
    </row>
    <row r="516" spans="1:35" x14ac:dyDescent="0.35">
      <c r="A516" s="20">
        <v>515</v>
      </c>
      <c r="B516" s="20" t="s">
        <v>2</v>
      </c>
      <c r="C516" s="21" t="s">
        <v>1001</v>
      </c>
      <c r="D516" s="22" t="s">
        <v>667</v>
      </c>
      <c r="E516" s="23" t="s">
        <v>1698</v>
      </c>
      <c r="F516" s="20" t="s">
        <v>0</v>
      </c>
      <c r="G516" s="20" t="s">
        <v>18</v>
      </c>
      <c r="H516" s="20" t="s">
        <v>1</v>
      </c>
      <c r="I516" s="20"/>
      <c r="J516" s="20">
        <v>2575</v>
      </c>
      <c r="K516" s="20"/>
      <c r="L516" s="20"/>
      <c r="M516" s="20"/>
      <c r="N516" s="20"/>
      <c r="O516" s="20"/>
      <c r="P516" s="20"/>
      <c r="Q516" s="20"/>
      <c r="R516" s="20"/>
      <c r="S516" s="20"/>
      <c r="T516" s="3">
        <v>224701</v>
      </c>
      <c r="U516" s="3">
        <v>233612</v>
      </c>
      <c r="V516" s="3">
        <v>232668</v>
      </c>
      <c r="W516" s="3">
        <v>242887</v>
      </c>
      <c r="X516" s="2" t="s">
        <v>1699</v>
      </c>
      <c r="Y516" s="2">
        <v>52</v>
      </c>
      <c r="AE516" s="2" t="str">
        <f>LEFT(X516,3)</f>
        <v>ป.3</v>
      </c>
      <c r="AF516" s="2" t="str">
        <f t="shared" si="8"/>
        <v>ทั่วไป</v>
      </c>
      <c r="AG516" s="2" t="str">
        <f>IF(G516="นร.","นร.","ทั่วไป")</f>
        <v>ทั่วไป</v>
      </c>
      <c r="AH516" s="2" t="str">
        <f>IF(J516=2567,"กษ.","ไม่ กษ.")</f>
        <v>ไม่ กษ.</v>
      </c>
      <c r="AI516" s="2" t="str">
        <f>IF(LEFT(H516,9)="พักราชการ","พักราชการ",IF(LEFT(H516,4)="สรก.","สรก.","ปกติ"))</f>
        <v>ปกติ</v>
      </c>
    </row>
    <row r="517" spans="1:35" x14ac:dyDescent="0.35">
      <c r="A517" s="20">
        <v>516</v>
      </c>
      <c r="B517" s="20" t="s">
        <v>2</v>
      </c>
      <c r="C517" s="21" t="s">
        <v>1015</v>
      </c>
      <c r="D517" s="22" t="s">
        <v>1700</v>
      </c>
      <c r="E517" s="23" t="s">
        <v>1701</v>
      </c>
      <c r="F517" s="20" t="s">
        <v>11</v>
      </c>
      <c r="G517" s="20" t="s">
        <v>294</v>
      </c>
      <c r="H517" s="20" t="s">
        <v>1</v>
      </c>
      <c r="I517" s="20"/>
      <c r="J517" s="20">
        <v>2574</v>
      </c>
      <c r="K517" s="20"/>
      <c r="L517" s="20"/>
      <c r="M517" s="20"/>
      <c r="N517" s="20"/>
      <c r="O517" s="20"/>
      <c r="P517" s="20"/>
      <c r="Q517" s="20"/>
      <c r="R517" s="20"/>
      <c r="S517" s="20"/>
      <c r="T517" s="3">
        <v>224177</v>
      </c>
      <c r="U517" s="3">
        <v>231874</v>
      </c>
      <c r="V517" s="3">
        <v>235395</v>
      </c>
      <c r="W517" s="3">
        <v>240210</v>
      </c>
      <c r="X517" s="2" t="s">
        <v>1280</v>
      </c>
      <c r="Y517" s="2">
        <v>54</v>
      </c>
      <c r="AE517" s="2" t="str">
        <f>LEFT(X517,3)</f>
        <v>ป.2</v>
      </c>
      <c r="AF517" s="2" t="str">
        <f t="shared" si="8"/>
        <v>ทั่วไป</v>
      </c>
      <c r="AG517" s="2" t="str">
        <f>IF(G517="นร.","นร.","ทั่วไป")</f>
        <v>ทั่วไป</v>
      </c>
      <c r="AH517" s="2" t="str">
        <f>IF(J517=2567,"กษ.","ไม่ กษ.")</f>
        <v>ไม่ กษ.</v>
      </c>
      <c r="AI517" s="2" t="str">
        <f>IF(LEFT(H517,9)="พักราชการ","พักราชการ",IF(LEFT(H517,4)="สรก.","สรก.","ปกติ"))</f>
        <v>ปกติ</v>
      </c>
    </row>
    <row r="518" spans="1:35" x14ac:dyDescent="0.35">
      <c r="A518" s="20">
        <v>517</v>
      </c>
      <c r="B518" s="20" t="s">
        <v>2</v>
      </c>
      <c r="C518" s="21" t="s">
        <v>1015</v>
      </c>
      <c r="D518" s="22" t="s">
        <v>1702</v>
      </c>
      <c r="E518" s="23" t="s">
        <v>1703</v>
      </c>
      <c r="F518" s="20" t="s">
        <v>11</v>
      </c>
      <c r="G518" s="20" t="s">
        <v>294</v>
      </c>
      <c r="H518" s="20" t="s">
        <v>1</v>
      </c>
      <c r="I518" s="20"/>
      <c r="J518" s="20">
        <v>2575</v>
      </c>
      <c r="K518" s="20"/>
      <c r="L518" s="20"/>
      <c r="M518" s="20"/>
      <c r="N518" s="20"/>
      <c r="O518" s="20"/>
      <c r="P518" s="20"/>
      <c r="Q518" s="20"/>
      <c r="R518" s="20"/>
      <c r="S518" s="20"/>
      <c r="T518" s="3">
        <v>224537</v>
      </c>
      <c r="U518" s="3">
        <v>232237</v>
      </c>
      <c r="V518" s="3">
        <v>233063</v>
      </c>
      <c r="W518" s="3">
        <v>240118</v>
      </c>
      <c r="X518" s="2" t="s">
        <v>1288</v>
      </c>
      <c r="Y518" s="2">
        <v>53</v>
      </c>
      <c r="AE518" s="2" t="str">
        <f>LEFT(X518,3)</f>
        <v>ป.2</v>
      </c>
      <c r="AF518" s="2" t="str">
        <f t="shared" si="8"/>
        <v>ทั่วไป</v>
      </c>
      <c r="AG518" s="2" t="str">
        <f>IF(G518="นร.","นร.","ทั่วไป")</f>
        <v>ทั่วไป</v>
      </c>
      <c r="AH518" s="2" t="str">
        <f>IF(J518=2567,"กษ.","ไม่ กษ.")</f>
        <v>ไม่ กษ.</v>
      </c>
      <c r="AI518" s="2" t="str">
        <f>IF(LEFT(H518,9)="พักราชการ","พักราชการ",IF(LEFT(H518,4)="สรก.","สรก.","ปกติ"))</f>
        <v>ปกติ</v>
      </c>
    </row>
    <row r="519" spans="1:35" x14ac:dyDescent="0.35">
      <c r="A519" s="20">
        <v>518</v>
      </c>
      <c r="B519" s="20" t="s">
        <v>2</v>
      </c>
      <c r="C519" s="21" t="s">
        <v>1015</v>
      </c>
      <c r="D519" s="22" t="s">
        <v>1704</v>
      </c>
      <c r="E519" s="23" t="s">
        <v>1705</v>
      </c>
      <c r="F519" s="20" t="s">
        <v>20</v>
      </c>
      <c r="G519" s="20" t="s">
        <v>224</v>
      </c>
      <c r="H519" s="20" t="s">
        <v>1</v>
      </c>
      <c r="I519" s="20"/>
      <c r="J519" s="20">
        <v>2589</v>
      </c>
      <c r="K519" s="20"/>
      <c r="L519" s="20"/>
      <c r="M519" s="20"/>
      <c r="N519" s="20"/>
      <c r="O519" s="20"/>
      <c r="P519" s="20"/>
      <c r="Q519" s="20"/>
      <c r="R519" s="20"/>
      <c r="S519" s="20"/>
      <c r="T519" s="3">
        <v>229937</v>
      </c>
      <c r="U519" s="3">
        <v>236958</v>
      </c>
      <c r="V519" s="3">
        <v>237164</v>
      </c>
      <c r="W519" s="3">
        <v>239936</v>
      </c>
      <c r="X519" s="2" t="s">
        <v>1295</v>
      </c>
      <c r="Y519" s="2">
        <v>38</v>
      </c>
      <c r="AE519" s="2" t="str">
        <f>LEFT(X519,3)</f>
        <v>ป.2</v>
      </c>
      <c r="AF519" s="2" t="str">
        <f t="shared" si="8"/>
        <v>ทั่วไป</v>
      </c>
      <c r="AG519" s="2" t="str">
        <f>IF(G519="นร.","นร.","ทั่วไป")</f>
        <v>ทั่วไป</v>
      </c>
      <c r="AH519" s="2" t="str">
        <f>IF(J519=2567,"กษ.","ไม่ กษ.")</f>
        <v>ไม่ กษ.</v>
      </c>
      <c r="AI519" s="2" t="str">
        <f>IF(LEFT(H519,9)="พักราชการ","พักราชการ",IF(LEFT(H519,4)="สรก.","สรก.","ปกติ"))</f>
        <v>ปกติ</v>
      </c>
    </row>
    <row r="520" spans="1:35" x14ac:dyDescent="0.35">
      <c r="A520" s="20">
        <v>519</v>
      </c>
      <c r="B520" s="20" t="s">
        <v>2</v>
      </c>
      <c r="C520" s="21" t="s">
        <v>1015</v>
      </c>
      <c r="D520" s="22" t="s">
        <v>309</v>
      </c>
      <c r="E520" s="23" t="s">
        <v>1706</v>
      </c>
      <c r="F520" s="20" t="s">
        <v>33</v>
      </c>
      <c r="G520" s="20" t="s">
        <v>224</v>
      </c>
      <c r="H520" s="20" t="s">
        <v>1</v>
      </c>
      <c r="I520" s="20"/>
      <c r="J520" s="20">
        <v>2577</v>
      </c>
      <c r="K520" s="20"/>
      <c r="L520" s="20"/>
      <c r="M520" s="20"/>
      <c r="N520" s="20"/>
      <c r="O520" s="20"/>
      <c r="P520" s="20"/>
      <c r="Q520" s="20"/>
      <c r="R520" s="20"/>
      <c r="S520" s="20"/>
      <c r="T520" s="3">
        <v>225546</v>
      </c>
      <c r="U520" s="3">
        <v>233332</v>
      </c>
      <c r="V520" s="3">
        <v>234607</v>
      </c>
      <c r="W520" s="3">
        <v>241122</v>
      </c>
      <c r="X520" s="2" t="s">
        <v>1372</v>
      </c>
      <c r="Y520" s="2">
        <v>50</v>
      </c>
      <c r="AE520" s="2" t="str">
        <f>LEFT(X520,3)</f>
        <v>ป.2</v>
      </c>
      <c r="AF520" s="2" t="str">
        <f t="shared" si="8"/>
        <v>ทั่วไป</v>
      </c>
      <c r="AG520" s="2" t="str">
        <f>IF(G520="นร.","นร.","ทั่วไป")</f>
        <v>ทั่วไป</v>
      </c>
      <c r="AH520" s="2" t="str">
        <f>IF(J520=2567,"กษ.","ไม่ กษ.")</f>
        <v>ไม่ กษ.</v>
      </c>
      <c r="AI520" s="2" t="str">
        <f>IF(LEFT(H520,9)="พักราชการ","พักราชการ",IF(LEFT(H520,4)="สรก.","สรก.","ปกติ"))</f>
        <v>ปกติ</v>
      </c>
    </row>
    <row r="521" spans="1:35" x14ac:dyDescent="0.35">
      <c r="A521" s="20">
        <v>520</v>
      </c>
      <c r="B521" s="20" t="s">
        <v>2</v>
      </c>
      <c r="C521" s="21" t="s">
        <v>1015</v>
      </c>
      <c r="D521" s="22" t="s">
        <v>1707</v>
      </c>
      <c r="E521" s="23" t="s">
        <v>1708</v>
      </c>
      <c r="F521" s="20" t="s">
        <v>11</v>
      </c>
      <c r="G521" s="20" t="s">
        <v>224</v>
      </c>
      <c r="H521" s="20" t="s">
        <v>1</v>
      </c>
      <c r="I521" s="20"/>
      <c r="J521" s="20">
        <v>2588</v>
      </c>
      <c r="K521" s="20"/>
      <c r="L521" s="20"/>
      <c r="M521" s="20"/>
      <c r="N521" s="20"/>
      <c r="O521" s="20"/>
      <c r="P521" s="20"/>
      <c r="Q521" s="20"/>
      <c r="R521" s="20"/>
      <c r="S521" s="20"/>
      <c r="T521" s="3">
        <v>229330</v>
      </c>
      <c r="U521" s="3">
        <v>236986</v>
      </c>
      <c r="V521" s="3">
        <v>238261</v>
      </c>
      <c r="W521" s="3">
        <v>241428</v>
      </c>
      <c r="X521" s="2" t="s">
        <v>1311</v>
      </c>
      <c r="Y521" s="2">
        <v>40</v>
      </c>
      <c r="AE521" s="2" t="str">
        <f>LEFT(X521,3)</f>
        <v>ป.2</v>
      </c>
      <c r="AF521" s="2" t="str">
        <f t="shared" si="8"/>
        <v>ทั่วไป</v>
      </c>
      <c r="AG521" s="2" t="str">
        <f>IF(G521="นร.","นร.","ทั่วไป")</f>
        <v>ทั่วไป</v>
      </c>
      <c r="AH521" s="2" t="str">
        <f>IF(J521=2567,"กษ.","ไม่ กษ.")</f>
        <v>ไม่ กษ.</v>
      </c>
      <c r="AI521" s="2" t="str">
        <f>IF(LEFT(H521,9)="พักราชการ","พักราชการ",IF(LEFT(H521,4)="สรก.","สรก.","ปกติ"))</f>
        <v>ปกติ</v>
      </c>
    </row>
    <row r="522" spans="1:35" x14ac:dyDescent="0.35">
      <c r="A522" s="20">
        <v>521</v>
      </c>
      <c r="B522" s="20" t="s">
        <v>2</v>
      </c>
      <c r="C522" s="21" t="s">
        <v>1015</v>
      </c>
      <c r="D522" s="22" t="s">
        <v>1709</v>
      </c>
      <c r="E522" s="23" t="s">
        <v>1710</v>
      </c>
      <c r="F522" s="20" t="s">
        <v>11</v>
      </c>
      <c r="G522" s="20" t="s">
        <v>224</v>
      </c>
      <c r="H522" s="20" t="s">
        <v>1</v>
      </c>
      <c r="I522" s="20"/>
      <c r="J522" s="20">
        <v>2586</v>
      </c>
      <c r="K522" s="20"/>
      <c r="L522" s="20"/>
      <c r="M522" s="20"/>
      <c r="N522" s="20"/>
      <c r="O522" s="20"/>
      <c r="P522" s="20"/>
      <c r="Q522" s="20"/>
      <c r="R522" s="20"/>
      <c r="S522" s="20"/>
      <c r="T522" s="3">
        <v>228804</v>
      </c>
      <c r="U522" s="3">
        <v>239724</v>
      </c>
      <c r="V522" s="3">
        <v>237164</v>
      </c>
      <c r="W522" s="3">
        <v>240697</v>
      </c>
      <c r="X522" s="2" t="s">
        <v>1351</v>
      </c>
      <c r="Y522" s="2">
        <v>41</v>
      </c>
      <c r="AE522" s="2" t="str">
        <f>LEFT(X522,3)</f>
        <v>ป.2</v>
      </c>
      <c r="AF522" s="2" t="str">
        <f t="shared" si="8"/>
        <v>ทั่วไป</v>
      </c>
      <c r="AG522" s="2" t="str">
        <f>IF(G522="นร.","นร.","ทั่วไป")</f>
        <v>ทั่วไป</v>
      </c>
      <c r="AH522" s="2" t="str">
        <f>IF(J522=2567,"กษ.","ไม่ กษ.")</f>
        <v>ไม่ กษ.</v>
      </c>
      <c r="AI522" s="2" t="str">
        <f>IF(LEFT(H522,9)="พักราชการ","พักราชการ",IF(LEFT(H522,4)="สรก.","สรก.","ปกติ"))</f>
        <v>ปกติ</v>
      </c>
    </row>
    <row r="523" spans="1:35" x14ac:dyDescent="0.35">
      <c r="A523" s="20">
        <v>522</v>
      </c>
      <c r="B523" s="20" t="s">
        <v>2</v>
      </c>
      <c r="C523" s="21" t="s">
        <v>1015</v>
      </c>
      <c r="D523" s="22" t="s">
        <v>1711</v>
      </c>
      <c r="E523" s="23" t="s">
        <v>1712</v>
      </c>
      <c r="F523" s="20" t="s">
        <v>11</v>
      </c>
      <c r="G523" s="20" t="s">
        <v>294</v>
      </c>
      <c r="H523" s="20" t="s">
        <v>1</v>
      </c>
      <c r="I523" s="20"/>
      <c r="J523" s="20">
        <v>2579</v>
      </c>
      <c r="K523" s="20"/>
      <c r="L523" s="20"/>
      <c r="M523" s="20"/>
      <c r="N523" s="20"/>
      <c r="O523" s="20"/>
      <c r="P523" s="20"/>
      <c r="Q523" s="20"/>
      <c r="R523" s="20"/>
      <c r="S523" s="20"/>
      <c r="T523" s="3">
        <v>226195</v>
      </c>
      <c r="U523" s="3">
        <v>234064</v>
      </c>
      <c r="V523" s="3">
        <v>234897</v>
      </c>
      <c r="W523" s="3">
        <v>238991</v>
      </c>
      <c r="X523" s="2" t="s">
        <v>1313</v>
      </c>
      <c r="Y523" s="2">
        <v>48</v>
      </c>
      <c r="AE523" s="2" t="str">
        <f>LEFT(X523,3)</f>
        <v>ป.2</v>
      </c>
      <c r="AF523" s="2" t="str">
        <f t="shared" si="8"/>
        <v>ทั่วไป</v>
      </c>
      <c r="AG523" s="2" t="str">
        <f>IF(G523="นร.","นร.","ทั่วไป")</f>
        <v>ทั่วไป</v>
      </c>
      <c r="AH523" s="2" t="str">
        <f>IF(J523=2567,"กษ.","ไม่ กษ.")</f>
        <v>ไม่ กษ.</v>
      </c>
      <c r="AI523" s="2" t="str">
        <f>IF(LEFT(H523,9)="พักราชการ","พักราชการ",IF(LEFT(H523,4)="สรก.","สรก.","ปกติ"))</f>
        <v>ปกติ</v>
      </c>
    </row>
    <row r="524" spans="1:35" x14ac:dyDescent="0.35">
      <c r="A524" s="20">
        <v>523</v>
      </c>
      <c r="B524" s="20" t="s">
        <v>2</v>
      </c>
      <c r="C524" s="21" t="s">
        <v>1015</v>
      </c>
      <c r="D524" s="22" t="s">
        <v>1713</v>
      </c>
      <c r="E524" s="23" t="s">
        <v>1714</v>
      </c>
      <c r="F524" s="20" t="s">
        <v>20</v>
      </c>
      <c r="G524" s="20" t="s">
        <v>224</v>
      </c>
      <c r="H524" s="20" t="s">
        <v>1</v>
      </c>
      <c r="I524" s="20"/>
      <c r="J524" s="20">
        <v>2585</v>
      </c>
      <c r="K524" s="20"/>
      <c r="L524" s="20"/>
      <c r="M524" s="20"/>
      <c r="N524" s="20"/>
      <c r="O524" s="20"/>
      <c r="P524" s="20"/>
      <c r="Q524" s="20"/>
      <c r="R524" s="20"/>
      <c r="S524" s="20"/>
      <c r="T524" s="3">
        <v>228383</v>
      </c>
      <c r="U524" s="3">
        <v>236255</v>
      </c>
      <c r="V524" s="3">
        <v>237135</v>
      </c>
      <c r="W524" s="3">
        <v>239936</v>
      </c>
      <c r="X524" s="2" t="s">
        <v>1361</v>
      </c>
      <c r="Y524" s="2">
        <v>42</v>
      </c>
      <c r="AE524" s="2" t="str">
        <f>LEFT(X524,3)</f>
        <v>ป.2</v>
      </c>
      <c r="AF524" s="2" t="str">
        <f t="shared" si="8"/>
        <v>ทั่วไป</v>
      </c>
      <c r="AG524" s="2" t="str">
        <f>IF(G524="นร.","นร.","ทั่วไป")</f>
        <v>ทั่วไป</v>
      </c>
      <c r="AH524" s="2" t="str">
        <f>IF(J524=2567,"กษ.","ไม่ กษ.")</f>
        <v>ไม่ กษ.</v>
      </c>
      <c r="AI524" s="2" t="str">
        <f>IF(LEFT(H524,9)="พักราชการ","พักราชการ",IF(LEFT(H524,4)="สรก.","สรก.","ปกติ"))</f>
        <v>ปกติ</v>
      </c>
    </row>
    <row r="525" spans="1:35" x14ac:dyDescent="0.35">
      <c r="A525" s="20">
        <v>524</v>
      </c>
      <c r="B525" s="20" t="s">
        <v>2</v>
      </c>
      <c r="C525" s="21" t="s">
        <v>1015</v>
      </c>
      <c r="D525" s="22" t="s">
        <v>2036</v>
      </c>
      <c r="E525" s="23" t="s">
        <v>2095</v>
      </c>
      <c r="F525" s="20" t="s">
        <v>41</v>
      </c>
      <c r="G525" s="20" t="s">
        <v>2070</v>
      </c>
      <c r="H525" s="20" t="s">
        <v>1</v>
      </c>
      <c r="I525" s="20"/>
      <c r="J525" s="20">
        <v>2595</v>
      </c>
      <c r="K525" s="20"/>
      <c r="L525" s="20"/>
      <c r="M525" s="20"/>
      <c r="N525" s="20"/>
      <c r="O525" s="20"/>
      <c r="P525" s="20"/>
      <c r="Q525" s="20"/>
      <c r="R525" s="20"/>
      <c r="S525" s="20"/>
      <c r="T525" s="3">
        <v>232142</v>
      </c>
      <c r="U525" s="3">
        <v>238533</v>
      </c>
      <c r="V525" s="3">
        <v>238991</v>
      </c>
      <c r="W525" s="3">
        <v>242858</v>
      </c>
      <c r="X525" s="2" t="s">
        <v>1322</v>
      </c>
      <c r="Y525" s="2">
        <v>32</v>
      </c>
      <c r="AE525" s="2" t="str">
        <f>LEFT(X525,3)</f>
        <v>ป.2</v>
      </c>
      <c r="AF525" s="2" t="str">
        <f t="shared" si="8"/>
        <v>ทั่วไป</v>
      </c>
      <c r="AG525" s="2" t="str">
        <f>IF(G525="นร.","นร.","ทั่วไป")</f>
        <v>ทั่วไป</v>
      </c>
      <c r="AH525" s="2" t="str">
        <f>IF(J525=2567,"กษ.","ไม่ กษ.")</f>
        <v>ไม่ กษ.</v>
      </c>
      <c r="AI525" s="2" t="str">
        <f>IF(LEFT(H525,9)="พักราชการ","พักราชการ",IF(LEFT(H525,4)="สรก.","สรก.","ปกติ"))</f>
        <v>ปกติ</v>
      </c>
    </row>
    <row r="526" spans="1:35" x14ac:dyDescent="0.35">
      <c r="A526" s="20">
        <v>525</v>
      </c>
      <c r="B526" s="20" t="s">
        <v>2</v>
      </c>
      <c r="C526" s="21" t="s">
        <v>1015</v>
      </c>
      <c r="D526" s="22" t="s">
        <v>1715</v>
      </c>
      <c r="E526" s="23" t="s">
        <v>1716</v>
      </c>
      <c r="F526" s="20" t="s">
        <v>20</v>
      </c>
      <c r="G526" s="20" t="s">
        <v>294</v>
      </c>
      <c r="H526" s="20" t="s">
        <v>1</v>
      </c>
      <c r="I526" s="20"/>
      <c r="J526" s="20">
        <v>2580</v>
      </c>
      <c r="K526" s="20"/>
      <c r="L526" s="20"/>
      <c r="M526" s="20"/>
      <c r="N526" s="20"/>
      <c r="O526" s="20"/>
      <c r="P526" s="20"/>
      <c r="Q526" s="20"/>
      <c r="R526" s="20"/>
      <c r="S526" s="20"/>
      <c r="T526" s="3">
        <v>226496</v>
      </c>
      <c r="U526" s="3">
        <v>234430</v>
      </c>
      <c r="V526" s="3">
        <v>234885</v>
      </c>
      <c r="W526" s="3">
        <v>239936</v>
      </c>
      <c r="X526" s="2" t="s">
        <v>1717</v>
      </c>
      <c r="Y526" s="2">
        <v>47</v>
      </c>
      <c r="AE526" s="2" t="str">
        <f>LEFT(X526,3)</f>
        <v>ป.3</v>
      </c>
      <c r="AF526" s="2" t="str">
        <f t="shared" si="8"/>
        <v>ทั่วไป</v>
      </c>
      <c r="AG526" s="2" t="str">
        <f>IF(G526="นร.","นร.","ทั่วไป")</f>
        <v>ทั่วไป</v>
      </c>
      <c r="AH526" s="2" t="str">
        <f>IF(J526=2567,"กษ.","ไม่ กษ.")</f>
        <v>ไม่ กษ.</v>
      </c>
      <c r="AI526" s="2" t="str">
        <f>IF(LEFT(H526,9)="พักราชการ","พักราชการ",IF(LEFT(H526,4)="สรก.","สรก.","ปกติ"))</f>
        <v>ปกติ</v>
      </c>
    </row>
    <row r="527" spans="1:35" x14ac:dyDescent="0.35">
      <c r="A527" s="20">
        <v>526</v>
      </c>
      <c r="B527" s="20" t="s">
        <v>2</v>
      </c>
      <c r="C527" s="21" t="s">
        <v>1015</v>
      </c>
      <c r="D527" s="22" t="s">
        <v>1718</v>
      </c>
      <c r="E527" s="23" t="s">
        <v>1719</v>
      </c>
      <c r="F527" s="20" t="s">
        <v>8</v>
      </c>
      <c r="G527" s="20" t="s">
        <v>224</v>
      </c>
      <c r="H527" s="20" t="s">
        <v>1</v>
      </c>
      <c r="I527" s="20"/>
      <c r="J527" s="20">
        <v>2585</v>
      </c>
      <c r="K527" s="20"/>
      <c r="L527" s="20"/>
      <c r="M527" s="20"/>
      <c r="N527" s="20"/>
      <c r="O527" s="20"/>
      <c r="P527" s="20"/>
      <c r="Q527" s="20"/>
      <c r="R527" s="20"/>
      <c r="S527" s="20"/>
      <c r="T527" s="3">
        <v>228348</v>
      </c>
      <c r="U527" s="3">
        <v>236255</v>
      </c>
      <c r="V527" s="3">
        <v>237529</v>
      </c>
      <c r="W527" s="3">
        <v>242339</v>
      </c>
      <c r="X527" s="2" t="s">
        <v>1803</v>
      </c>
      <c r="Y527" s="2">
        <v>42</v>
      </c>
      <c r="AE527" s="2" t="str">
        <f>LEFT(X527,3)</f>
        <v>ป.2</v>
      </c>
      <c r="AF527" s="2" t="str">
        <f t="shared" si="8"/>
        <v>ทั่วไป</v>
      </c>
      <c r="AG527" s="2" t="str">
        <f>IF(G527="นร.","นร.","ทั่วไป")</f>
        <v>ทั่วไป</v>
      </c>
      <c r="AH527" s="2" t="str">
        <f>IF(J527=2567,"กษ.","ไม่ กษ.")</f>
        <v>ไม่ กษ.</v>
      </c>
      <c r="AI527" s="2" t="str">
        <f>IF(LEFT(H527,9)="พักราชการ","พักราชการ",IF(LEFT(H527,4)="สรก.","สรก.","ปกติ"))</f>
        <v>ปกติ</v>
      </c>
    </row>
    <row r="528" spans="1:35" x14ac:dyDescent="0.35">
      <c r="A528" s="20">
        <v>527</v>
      </c>
      <c r="B528" s="20" t="s">
        <v>2</v>
      </c>
      <c r="C528" s="21" t="s">
        <v>1015</v>
      </c>
      <c r="D528" s="22" t="s">
        <v>2037</v>
      </c>
      <c r="E528" s="23" t="s">
        <v>2096</v>
      </c>
      <c r="F528" s="20" t="s">
        <v>37</v>
      </c>
      <c r="G528" s="20" t="s">
        <v>224</v>
      </c>
      <c r="H528" s="20" t="s">
        <v>1</v>
      </c>
      <c r="I528" s="20"/>
      <c r="J528" s="20">
        <v>2587</v>
      </c>
      <c r="K528" s="20"/>
      <c r="L528" s="20"/>
      <c r="M528" s="20"/>
      <c r="N528" s="20"/>
      <c r="O528" s="20"/>
      <c r="P528" s="20"/>
      <c r="Q528" s="20"/>
      <c r="R528" s="20"/>
      <c r="S528" s="20"/>
      <c r="T528" s="3">
        <v>229104</v>
      </c>
      <c r="U528" s="3">
        <v>236242</v>
      </c>
      <c r="V528" s="3">
        <v>236799</v>
      </c>
      <c r="W528" s="3">
        <v>242583</v>
      </c>
      <c r="X528" s="2" t="s">
        <v>1313</v>
      </c>
      <c r="Y528" s="2">
        <v>40</v>
      </c>
      <c r="AE528" s="2" t="str">
        <f>LEFT(X528,3)</f>
        <v>ป.2</v>
      </c>
      <c r="AF528" s="2" t="str">
        <f t="shared" si="8"/>
        <v>ทั่วไป</v>
      </c>
      <c r="AG528" s="2" t="str">
        <f>IF(G528="นร.","นร.","ทั่วไป")</f>
        <v>ทั่วไป</v>
      </c>
      <c r="AH528" s="2" t="str">
        <f>IF(J528=2567,"กษ.","ไม่ กษ.")</f>
        <v>ไม่ กษ.</v>
      </c>
      <c r="AI528" s="2" t="str">
        <f>IF(LEFT(H528,9)="พักราชการ","พักราชการ",IF(LEFT(H528,4)="สรก.","สรก.","ปกติ"))</f>
        <v>ปกติ</v>
      </c>
    </row>
    <row r="529" spans="1:35" x14ac:dyDescent="0.35">
      <c r="A529" s="20">
        <v>528</v>
      </c>
      <c r="B529" s="20" t="s">
        <v>2</v>
      </c>
      <c r="C529" s="21" t="s">
        <v>1015</v>
      </c>
      <c r="D529" s="22" t="s">
        <v>1156</v>
      </c>
      <c r="E529" s="23" t="s">
        <v>1720</v>
      </c>
      <c r="F529" s="20" t="s">
        <v>8</v>
      </c>
      <c r="G529" s="20" t="s">
        <v>294</v>
      </c>
      <c r="H529" s="20" t="s">
        <v>1</v>
      </c>
      <c r="I529" s="20"/>
      <c r="J529" s="20">
        <v>2580</v>
      </c>
      <c r="K529" s="20"/>
      <c r="L529" s="20"/>
      <c r="M529" s="20"/>
      <c r="N529" s="20"/>
      <c r="O529" s="20"/>
      <c r="P529" s="20"/>
      <c r="Q529" s="20"/>
      <c r="R529" s="20"/>
      <c r="S529" s="20"/>
      <c r="T529" s="3">
        <v>226703</v>
      </c>
      <c r="U529" s="3">
        <v>234427</v>
      </c>
      <c r="V529" s="3">
        <v>236860</v>
      </c>
      <c r="W529" s="3">
        <v>242948</v>
      </c>
      <c r="X529" s="2" t="s">
        <v>1313</v>
      </c>
      <c r="Y529" s="2">
        <v>47</v>
      </c>
      <c r="AE529" s="2" t="str">
        <f>LEFT(X529,3)</f>
        <v>ป.2</v>
      </c>
      <c r="AF529" s="2" t="str">
        <f t="shared" si="8"/>
        <v>ทั่วไป</v>
      </c>
      <c r="AG529" s="2" t="str">
        <f>IF(G529="นร.","นร.","ทั่วไป")</f>
        <v>ทั่วไป</v>
      </c>
      <c r="AH529" s="2" t="str">
        <f>IF(J529=2567,"กษ.","ไม่ กษ.")</f>
        <v>ไม่ กษ.</v>
      </c>
      <c r="AI529" s="2" t="str">
        <f>IF(LEFT(H529,9)="พักราชการ","พักราชการ",IF(LEFT(H529,4)="สรก.","สรก.","ปกติ"))</f>
        <v>ปกติ</v>
      </c>
    </row>
    <row r="530" spans="1:35" x14ac:dyDescent="0.35">
      <c r="A530" s="20">
        <v>529</v>
      </c>
      <c r="B530" s="20" t="s">
        <v>2</v>
      </c>
      <c r="C530" s="21" t="s">
        <v>1381</v>
      </c>
      <c r="D530" s="22" t="s">
        <v>1721</v>
      </c>
      <c r="E530" s="23" t="s">
        <v>1722</v>
      </c>
      <c r="F530" s="20" t="s">
        <v>11</v>
      </c>
      <c r="G530" s="20" t="s">
        <v>224</v>
      </c>
      <c r="H530" s="20" t="s">
        <v>1</v>
      </c>
      <c r="I530" s="20"/>
      <c r="J530" s="20">
        <v>2592</v>
      </c>
      <c r="K530" s="20"/>
      <c r="L530" s="20"/>
      <c r="M530" s="20"/>
      <c r="N530" s="20"/>
      <c r="O530" s="20"/>
      <c r="P530" s="20"/>
      <c r="Q530" s="20"/>
      <c r="R530" s="20"/>
      <c r="S530" s="20"/>
      <c r="T530" s="3">
        <v>230756</v>
      </c>
      <c r="U530" s="3">
        <v>238261</v>
      </c>
      <c r="V530" s="3">
        <v>239356</v>
      </c>
      <c r="W530" s="3">
        <v>242127</v>
      </c>
      <c r="X530" s="2" t="s">
        <v>1322</v>
      </c>
      <c r="Y530" s="2">
        <v>36</v>
      </c>
      <c r="AE530" s="2" t="str">
        <f>LEFT(X530,3)</f>
        <v>ป.2</v>
      </c>
      <c r="AF530" s="2" t="str">
        <f t="shared" si="8"/>
        <v>ทั่วไป</v>
      </c>
      <c r="AG530" s="2" t="str">
        <f>IF(G530="นร.","นร.","ทั่วไป")</f>
        <v>ทั่วไป</v>
      </c>
      <c r="AH530" s="2" t="str">
        <f>IF(J530=2567,"กษ.","ไม่ กษ.")</f>
        <v>ไม่ กษ.</v>
      </c>
      <c r="AI530" s="2" t="str">
        <f>IF(LEFT(H530,9)="พักราชการ","พักราชการ",IF(LEFT(H530,4)="สรก.","สรก.","ปกติ"))</f>
        <v>ปกติ</v>
      </c>
    </row>
    <row r="531" spans="1:35" x14ac:dyDescent="0.35">
      <c r="A531" s="20">
        <v>530</v>
      </c>
      <c r="B531" s="20" t="s">
        <v>2</v>
      </c>
      <c r="C531" s="21" t="s">
        <v>1381</v>
      </c>
      <c r="D531" s="22" t="s">
        <v>376</v>
      </c>
      <c r="E531" s="23" t="s">
        <v>1723</v>
      </c>
      <c r="F531" s="20" t="s">
        <v>11</v>
      </c>
      <c r="G531" s="20" t="s">
        <v>294</v>
      </c>
      <c r="H531" s="20" t="s">
        <v>1</v>
      </c>
      <c r="I531" s="20"/>
      <c r="J531" s="20">
        <v>2587</v>
      </c>
      <c r="K531" s="20"/>
      <c r="L531" s="20"/>
      <c r="M531" s="20"/>
      <c r="N531" s="20"/>
      <c r="O531" s="20"/>
      <c r="P531" s="20"/>
      <c r="Q531" s="20"/>
      <c r="R531" s="20"/>
      <c r="S531" s="20"/>
      <c r="T531" s="3">
        <v>229053</v>
      </c>
      <c r="U531" s="3">
        <v>235704</v>
      </c>
      <c r="V531" s="3">
        <v>236801</v>
      </c>
      <c r="W531" s="3">
        <v>242278</v>
      </c>
      <c r="X531" s="2" t="s">
        <v>1378</v>
      </c>
      <c r="Y531" s="2">
        <v>40</v>
      </c>
      <c r="AE531" s="2" t="str">
        <f>LEFT(X531,3)</f>
        <v>ป.2</v>
      </c>
      <c r="AF531" s="2" t="str">
        <f t="shared" si="8"/>
        <v>ทั่วไป</v>
      </c>
      <c r="AG531" s="2" t="str">
        <f>IF(G531="นร.","นร.","ทั่วไป")</f>
        <v>ทั่วไป</v>
      </c>
      <c r="AH531" s="2" t="str">
        <f>IF(J531=2567,"กษ.","ไม่ กษ.")</f>
        <v>ไม่ กษ.</v>
      </c>
      <c r="AI531" s="2" t="str">
        <f>IF(LEFT(H531,9)="พักราชการ","พักราชการ",IF(LEFT(H531,4)="สรก.","สรก.","ปกติ"))</f>
        <v>ปกติ</v>
      </c>
    </row>
    <row r="532" spans="1:35" x14ac:dyDescent="0.35">
      <c r="A532" s="20">
        <v>531</v>
      </c>
      <c r="B532" s="20" t="s">
        <v>2</v>
      </c>
      <c r="C532" s="21" t="s">
        <v>1001</v>
      </c>
      <c r="D532" s="22" t="s">
        <v>1724</v>
      </c>
      <c r="E532" s="23" t="s">
        <v>1725</v>
      </c>
      <c r="F532" s="20" t="s">
        <v>8</v>
      </c>
      <c r="G532" s="20" t="s">
        <v>224</v>
      </c>
      <c r="H532" s="20" t="s">
        <v>47</v>
      </c>
      <c r="I532" s="20"/>
      <c r="J532" s="20">
        <v>2578</v>
      </c>
      <c r="K532" s="20"/>
      <c r="L532" s="20"/>
      <c r="M532" s="20"/>
      <c r="N532" s="20"/>
      <c r="O532" s="20"/>
      <c r="P532" s="20"/>
      <c r="Q532" s="20"/>
      <c r="R532" s="20"/>
      <c r="S532" s="20"/>
      <c r="T532" s="3">
        <v>225696</v>
      </c>
      <c r="U532" s="3">
        <v>233147</v>
      </c>
      <c r="V532" s="3">
        <v>234242</v>
      </c>
      <c r="W532" s="3">
        <v>240471</v>
      </c>
      <c r="X532" s="2" t="s">
        <v>1726</v>
      </c>
      <c r="Y532" s="2">
        <v>50</v>
      </c>
      <c r="AE532" s="2" t="str">
        <f>LEFT(X532,3)</f>
        <v>ป.3</v>
      </c>
      <c r="AF532" s="2" t="str">
        <f t="shared" si="8"/>
        <v>ทั่วไป</v>
      </c>
      <c r="AG532" s="2" t="str">
        <f>IF(G532="นร.","นร.","ทั่วไป")</f>
        <v>ทั่วไป</v>
      </c>
      <c r="AH532" s="2" t="str">
        <f>IF(J532=2567,"กษ.","ไม่ กษ.")</f>
        <v>ไม่ กษ.</v>
      </c>
      <c r="AI532" s="2" t="str">
        <f>IF(LEFT(H532,9)="พักราชการ","พักราชการ",IF(LEFT(H532,4)="สรก.","สรก.","ปกติ"))</f>
        <v>สรก.</v>
      </c>
    </row>
    <row r="533" spans="1:35" x14ac:dyDescent="0.35">
      <c r="A533" s="20">
        <v>532</v>
      </c>
      <c r="B533" s="20" t="s">
        <v>2</v>
      </c>
      <c r="C533" s="21" t="s">
        <v>1001</v>
      </c>
      <c r="D533" s="22" t="s">
        <v>1727</v>
      </c>
      <c r="E533" s="23" t="s">
        <v>1728</v>
      </c>
      <c r="F533" s="20" t="s">
        <v>8</v>
      </c>
      <c r="G533" s="20" t="s">
        <v>224</v>
      </c>
      <c r="H533" s="20" t="s">
        <v>47</v>
      </c>
      <c r="I533" s="20"/>
      <c r="J533" s="20">
        <v>2590</v>
      </c>
      <c r="K533" s="20"/>
      <c r="L533" s="20"/>
      <c r="M533" s="20"/>
      <c r="N533" s="20"/>
      <c r="O533" s="20"/>
      <c r="P533" s="20"/>
      <c r="Q533" s="20"/>
      <c r="R533" s="20"/>
      <c r="S533" s="20"/>
      <c r="T533" s="3">
        <v>230353</v>
      </c>
      <c r="U533" s="3">
        <v>237323</v>
      </c>
      <c r="V533" s="3">
        <v>237529</v>
      </c>
      <c r="W533" s="3">
        <v>242591</v>
      </c>
      <c r="X533" s="2" t="s">
        <v>1729</v>
      </c>
      <c r="Y533" s="2">
        <v>37</v>
      </c>
      <c r="AE533" s="2" t="str">
        <f>LEFT(X533,3)</f>
        <v>ป.3</v>
      </c>
      <c r="AF533" s="2" t="str">
        <f t="shared" si="8"/>
        <v>ทั่วไป</v>
      </c>
      <c r="AG533" s="2" t="str">
        <f>IF(G533="นร.","นร.","ทั่วไป")</f>
        <v>ทั่วไป</v>
      </c>
      <c r="AH533" s="2" t="str">
        <f>IF(J533=2567,"กษ.","ไม่ กษ.")</f>
        <v>ไม่ กษ.</v>
      </c>
      <c r="AI533" s="2" t="str">
        <f>IF(LEFT(H533,9)="พักราชการ","พักราชการ",IF(LEFT(H533,4)="สรก.","สรก.","ปกติ"))</f>
        <v>สรก.</v>
      </c>
    </row>
    <row r="534" spans="1:35" x14ac:dyDescent="0.35">
      <c r="A534" s="20">
        <v>533</v>
      </c>
      <c r="B534" s="20" t="s">
        <v>2</v>
      </c>
      <c r="C534" s="21" t="s">
        <v>1015</v>
      </c>
      <c r="D534" s="22" t="s">
        <v>1730</v>
      </c>
      <c r="E534" s="23" t="s">
        <v>1731</v>
      </c>
      <c r="F534" s="20" t="s">
        <v>0</v>
      </c>
      <c r="G534" s="20" t="s">
        <v>224</v>
      </c>
      <c r="H534" s="20" t="s">
        <v>47</v>
      </c>
      <c r="I534" s="20"/>
      <c r="J534" s="20">
        <v>2580</v>
      </c>
      <c r="K534" s="20"/>
      <c r="L534" s="20"/>
      <c r="M534" s="20"/>
      <c r="N534" s="20"/>
      <c r="O534" s="20"/>
      <c r="P534" s="20"/>
      <c r="Q534" s="20"/>
      <c r="R534" s="20"/>
      <c r="S534" s="20"/>
      <c r="T534" s="3">
        <v>226681</v>
      </c>
      <c r="U534" s="3">
        <v>234243</v>
      </c>
      <c r="V534" s="3">
        <v>235338</v>
      </c>
      <c r="W534" s="3">
        <v>242066</v>
      </c>
      <c r="X534" s="2" t="s">
        <v>1351</v>
      </c>
      <c r="Y534" s="2">
        <v>47</v>
      </c>
      <c r="AE534" s="2" t="str">
        <f>LEFT(X534,3)</f>
        <v>ป.2</v>
      </c>
      <c r="AF534" s="2" t="str">
        <f t="shared" si="8"/>
        <v>ทั่วไป</v>
      </c>
      <c r="AG534" s="2" t="str">
        <f>IF(G534="นร.","นร.","ทั่วไป")</f>
        <v>ทั่วไป</v>
      </c>
      <c r="AH534" s="2" t="str">
        <f>IF(J534=2567,"กษ.","ไม่ กษ.")</f>
        <v>ไม่ กษ.</v>
      </c>
      <c r="AI534" s="2" t="str">
        <f>IF(LEFT(H534,9)="พักราชการ","พักราชการ",IF(LEFT(H534,4)="สรก.","สรก.","ปกติ"))</f>
        <v>สรก.</v>
      </c>
    </row>
    <row r="535" spans="1:35" x14ac:dyDescent="0.35">
      <c r="A535" s="20">
        <v>534</v>
      </c>
      <c r="B535" s="20" t="s">
        <v>2</v>
      </c>
      <c r="C535" s="21" t="s">
        <v>1015</v>
      </c>
      <c r="D535" s="22" t="s">
        <v>1036</v>
      </c>
      <c r="E535" s="23" t="s">
        <v>1732</v>
      </c>
      <c r="F535" s="20" t="s">
        <v>8</v>
      </c>
      <c r="G535" s="20" t="s">
        <v>224</v>
      </c>
      <c r="H535" s="20" t="s">
        <v>47</v>
      </c>
      <c r="I535" s="20"/>
      <c r="J535" s="20">
        <v>2587</v>
      </c>
      <c r="K535" s="20"/>
      <c r="L535" s="20"/>
      <c r="M535" s="20"/>
      <c r="N535" s="20"/>
      <c r="O535" s="20"/>
      <c r="P535" s="20"/>
      <c r="Q535" s="20"/>
      <c r="R535" s="20"/>
      <c r="S535" s="20"/>
      <c r="T535" s="3">
        <v>229009</v>
      </c>
      <c r="U535" s="3">
        <v>236800</v>
      </c>
      <c r="V535" s="3">
        <v>237529</v>
      </c>
      <c r="W535" s="3">
        <v>242309</v>
      </c>
      <c r="X535" s="2" t="s">
        <v>1733</v>
      </c>
      <c r="Y535" s="2">
        <v>40</v>
      </c>
      <c r="AE535" s="2" t="str">
        <f>LEFT(X535,3)</f>
        <v>ป.3</v>
      </c>
      <c r="AF535" s="2" t="str">
        <f t="shared" si="8"/>
        <v>ทั่วไป</v>
      </c>
      <c r="AG535" s="2" t="str">
        <f>IF(G535="นร.","นร.","ทั่วไป")</f>
        <v>ทั่วไป</v>
      </c>
      <c r="AH535" s="2" t="str">
        <f>IF(J535=2567,"กษ.","ไม่ กษ.")</f>
        <v>ไม่ กษ.</v>
      </c>
      <c r="AI535" s="2" t="str">
        <f>IF(LEFT(H535,9)="พักราชการ","พักราชการ",IF(LEFT(H535,4)="สรก.","สรก.","ปกติ"))</f>
        <v>สรก.</v>
      </c>
    </row>
    <row r="536" spans="1:35" x14ac:dyDescent="0.35">
      <c r="A536" s="20">
        <v>535</v>
      </c>
      <c r="B536" s="20" t="s">
        <v>2</v>
      </c>
      <c r="C536" s="21" t="s">
        <v>1015</v>
      </c>
      <c r="D536" s="22" t="s">
        <v>1734</v>
      </c>
      <c r="E536" s="23" t="s">
        <v>1735</v>
      </c>
      <c r="F536" s="20" t="s">
        <v>8</v>
      </c>
      <c r="G536" s="20" t="s">
        <v>224</v>
      </c>
      <c r="H536" s="20" t="s">
        <v>47</v>
      </c>
      <c r="I536" s="20"/>
      <c r="J536" s="20">
        <v>2578</v>
      </c>
      <c r="K536" s="20"/>
      <c r="L536" s="20"/>
      <c r="M536" s="20"/>
      <c r="N536" s="20"/>
      <c r="O536" s="20"/>
      <c r="P536" s="20"/>
      <c r="Q536" s="20"/>
      <c r="R536" s="20"/>
      <c r="S536" s="20"/>
      <c r="T536" s="3">
        <v>225835</v>
      </c>
      <c r="U536" s="3">
        <v>233514</v>
      </c>
      <c r="V536" s="3">
        <v>234972</v>
      </c>
      <c r="W536" s="3">
        <v>240940</v>
      </c>
      <c r="X536" s="2" t="s">
        <v>1065</v>
      </c>
      <c r="Y536" s="2">
        <v>49</v>
      </c>
      <c r="AE536" s="2" t="str">
        <f>LEFT(X536,3)</f>
        <v>ป.2</v>
      </c>
      <c r="AF536" s="2" t="str">
        <f t="shared" si="8"/>
        <v>ทั่วไป</v>
      </c>
      <c r="AG536" s="2" t="str">
        <f>IF(G536="นร.","นร.","ทั่วไป")</f>
        <v>ทั่วไป</v>
      </c>
      <c r="AH536" s="2" t="str">
        <f>IF(J536=2567,"กษ.","ไม่ กษ.")</f>
        <v>ไม่ กษ.</v>
      </c>
      <c r="AI536" s="2" t="str">
        <f>IF(LEFT(H536,9)="พักราชการ","พักราชการ",IF(LEFT(H536,4)="สรก.","สรก.","ปกติ"))</f>
        <v>สรก.</v>
      </c>
    </row>
    <row r="537" spans="1:35" x14ac:dyDescent="0.35">
      <c r="A537" s="20">
        <v>536</v>
      </c>
      <c r="B537" s="20" t="s">
        <v>2</v>
      </c>
      <c r="C537" s="21" t="s">
        <v>1107</v>
      </c>
      <c r="D537" s="22" t="s">
        <v>1736</v>
      </c>
      <c r="E537" s="23" t="s">
        <v>1737</v>
      </c>
      <c r="F537" s="20" t="s">
        <v>5</v>
      </c>
      <c r="G537" s="20" t="s">
        <v>224</v>
      </c>
      <c r="H537" s="20" t="s">
        <v>47</v>
      </c>
      <c r="I537" s="20"/>
      <c r="J537" s="20">
        <v>2588</v>
      </c>
      <c r="K537" s="20"/>
      <c r="L537" s="20"/>
      <c r="M537" s="20"/>
      <c r="N537" s="20"/>
      <c r="O537" s="20"/>
      <c r="P537" s="20"/>
      <c r="Q537" s="20"/>
      <c r="R537" s="20"/>
      <c r="S537" s="20"/>
      <c r="T537" s="3">
        <v>229287</v>
      </c>
      <c r="U537" s="3">
        <v>236255</v>
      </c>
      <c r="V537" s="3">
        <v>237164</v>
      </c>
      <c r="W537" s="3">
        <v>238109</v>
      </c>
      <c r="X537" s="2" t="s">
        <v>1738</v>
      </c>
      <c r="Y537" s="2">
        <v>40</v>
      </c>
      <c r="AE537" s="2" t="str">
        <f>LEFT(X537,3)</f>
        <v>ป.1</v>
      </c>
      <c r="AF537" s="2" t="str">
        <f t="shared" si="8"/>
        <v>ทั่วไป</v>
      </c>
      <c r="AG537" s="2" t="str">
        <f>IF(G537="นร.","นร.","ทั่วไป")</f>
        <v>ทั่วไป</v>
      </c>
      <c r="AH537" s="2" t="str">
        <f>IF(J537=2567,"กษ.","ไม่ กษ.")</f>
        <v>ไม่ กษ.</v>
      </c>
      <c r="AI537" s="2" t="str">
        <f>IF(LEFT(H537,9)="พักราชการ","พักราชการ",IF(LEFT(H537,4)="สรก.","สรก.","ปกติ"))</f>
        <v>สรก.</v>
      </c>
    </row>
    <row r="538" spans="1:35" x14ac:dyDescent="0.35">
      <c r="A538" s="20">
        <v>537</v>
      </c>
      <c r="B538" s="20" t="s">
        <v>2</v>
      </c>
      <c r="C538" s="21" t="s">
        <v>1107</v>
      </c>
      <c r="D538" s="22" t="s">
        <v>1739</v>
      </c>
      <c r="E538" s="23" t="s">
        <v>1740</v>
      </c>
      <c r="F538" s="20" t="s">
        <v>11</v>
      </c>
      <c r="G538" s="20" t="s">
        <v>224</v>
      </c>
      <c r="H538" s="20" t="s">
        <v>47</v>
      </c>
      <c r="I538" s="20"/>
      <c r="J538" s="20">
        <v>2591</v>
      </c>
      <c r="K538" s="20"/>
      <c r="L538" s="20"/>
      <c r="M538" s="20"/>
      <c r="N538" s="20"/>
      <c r="O538" s="20"/>
      <c r="P538" s="20"/>
      <c r="Q538" s="20"/>
      <c r="R538" s="20"/>
      <c r="S538" s="20"/>
      <c r="T538" s="3">
        <v>230438</v>
      </c>
      <c r="U538" s="3">
        <v>237306</v>
      </c>
      <c r="V538" s="3">
        <v>238445</v>
      </c>
      <c r="W538" s="3">
        <v>239417</v>
      </c>
      <c r="X538" s="2" t="s">
        <v>1741</v>
      </c>
      <c r="Y538" s="2">
        <v>37</v>
      </c>
      <c r="AE538" s="2" t="str">
        <f>LEFT(X538,3)</f>
        <v>ป.1</v>
      </c>
      <c r="AF538" s="2" t="str">
        <f t="shared" si="8"/>
        <v>ทั่วไป</v>
      </c>
      <c r="AG538" s="2" t="str">
        <f>IF(G538="นร.","นร.","ทั่วไป")</f>
        <v>ทั่วไป</v>
      </c>
      <c r="AH538" s="2" t="str">
        <f>IF(J538=2567,"กษ.","ไม่ กษ.")</f>
        <v>ไม่ กษ.</v>
      </c>
      <c r="AI538" s="2" t="str">
        <f>IF(LEFT(H538,9)="พักราชการ","พักราชการ",IF(LEFT(H538,4)="สรก.","สรก.","ปกติ"))</f>
        <v>สรก.</v>
      </c>
    </row>
    <row r="539" spans="1:35" x14ac:dyDescent="0.35">
      <c r="A539" s="20">
        <v>538</v>
      </c>
      <c r="B539" s="20" t="s">
        <v>2</v>
      </c>
      <c r="C539" s="21" t="s">
        <v>1742</v>
      </c>
      <c r="D539" s="22" t="s">
        <v>1743</v>
      </c>
      <c r="E539" s="23" t="s">
        <v>1744</v>
      </c>
      <c r="F539" s="20" t="s">
        <v>37</v>
      </c>
      <c r="G539" s="20" t="s">
        <v>294</v>
      </c>
      <c r="H539" s="20" t="s">
        <v>47</v>
      </c>
      <c r="I539" s="20"/>
      <c r="J539" s="20">
        <v>2597</v>
      </c>
      <c r="K539" s="20"/>
      <c r="L539" s="20"/>
      <c r="M539" s="20"/>
      <c r="N539" s="20"/>
      <c r="O539" s="20"/>
      <c r="P539" s="20"/>
      <c r="Q539" s="20"/>
      <c r="R539" s="20"/>
      <c r="S539" s="20"/>
      <c r="T539" s="3">
        <v>232871</v>
      </c>
      <c r="U539" s="3">
        <v>240817</v>
      </c>
      <c r="V539" s="3">
        <v>242697</v>
      </c>
      <c r="W539" s="3">
        <v>242697</v>
      </c>
      <c r="X539" s="2" t="s">
        <v>1745</v>
      </c>
      <c r="Y539" s="2">
        <v>30</v>
      </c>
      <c r="AE539" s="2" t="str">
        <f>LEFT(X539,3)</f>
        <v>พ.2</v>
      </c>
      <c r="AF539" s="2" t="str">
        <f t="shared" si="8"/>
        <v>ทั่วไป</v>
      </c>
      <c r="AG539" s="2" t="str">
        <f>IF(G539="นร.","นร.","ทั่วไป")</f>
        <v>ทั่วไป</v>
      </c>
      <c r="AH539" s="2" t="str">
        <f>IF(J539=2567,"กษ.","ไม่ กษ.")</f>
        <v>ไม่ กษ.</v>
      </c>
      <c r="AI539" s="2" t="str">
        <f>IF(LEFT(H539,9)="พักราชการ","พักราชการ",IF(LEFT(H539,4)="สรก.","สรก.","ปกติ"))</f>
        <v>สรก.</v>
      </c>
    </row>
    <row r="540" spans="1:35" x14ac:dyDescent="0.35">
      <c r="A540" s="20">
        <v>539</v>
      </c>
      <c r="B540" s="20" t="s">
        <v>2</v>
      </c>
      <c r="C540" s="21" t="s">
        <v>1742</v>
      </c>
      <c r="D540" s="22" t="s">
        <v>1746</v>
      </c>
      <c r="E540" s="23" t="s">
        <v>1747</v>
      </c>
      <c r="F540" s="20" t="s">
        <v>37</v>
      </c>
      <c r="G540" s="20" t="s">
        <v>294</v>
      </c>
      <c r="H540" s="20" t="s">
        <v>47</v>
      </c>
      <c r="I540" s="20"/>
      <c r="J540" s="20">
        <v>2599</v>
      </c>
      <c r="K540" s="20"/>
      <c r="L540" s="20"/>
      <c r="M540" s="20"/>
      <c r="N540" s="20"/>
      <c r="O540" s="20"/>
      <c r="P540" s="20"/>
      <c r="Q540" s="20"/>
      <c r="R540" s="20"/>
      <c r="S540" s="20"/>
      <c r="T540" s="3">
        <v>233565</v>
      </c>
      <c r="U540" s="2" t="s">
        <v>101</v>
      </c>
      <c r="V540" s="3">
        <v>242285</v>
      </c>
      <c r="W540" s="3">
        <v>242285</v>
      </c>
      <c r="X540" s="2" t="s">
        <v>1748</v>
      </c>
      <c r="Y540" s="2">
        <v>28</v>
      </c>
      <c r="AE540" s="2" t="str">
        <f>LEFT(X540,3)</f>
        <v>พ.2</v>
      </c>
      <c r="AF540" s="2" t="str">
        <f t="shared" si="8"/>
        <v>ทั่วไป</v>
      </c>
      <c r="AG540" s="2" t="str">
        <f>IF(G540="นร.","นร.","ทั่วไป")</f>
        <v>ทั่วไป</v>
      </c>
      <c r="AH540" s="2" t="str">
        <f>IF(J540=2567,"กษ.","ไม่ กษ.")</f>
        <v>ไม่ กษ.</v>
      </c>
      <c r="AI540" s="2" t="str">
        <f>IF(LEFT(H540,9)="พักราชการ","พักราชการ",IF(LEFT(H540,4)="สรก.","สรก.","ปกติ"))</f>
        <v>สรก.</v>
      </c>
    </row>
    <row r="541" spans="1:35" x14ac:dyDescent="0.35">
      <c r="A541" s="20">
        <v>540</v>
      </c>
      <c r="B541" s="20" t="s">
        <v>2</v>
      </c>
      <c r="C541" s="21" t="s">
        <v>1742</v>
      </c>
      <c r="D541" s="22" t="s">
        <v>1749</v>
      </c>
      <c r="E541" s="23" t="s">
        <v>1750</v>
      </c>
      <c r="F541" s="20" t="s">
        <v>37</v>
      </c>
      <c r="G541" s="20" t="s">
        <v>294</v>
      </c>
      <c r="H541" s="20" t="s">
        <v>47</v>
      </c>
      <c r="I541" s="20"/>
      <c r="J541" s="20">
        <v>2591</v>
      </c>
      <c r="K541" s="20"/>
      <c r="L541" s="20"/>
      <c r="M541" s="20"/>
      <c r="N541" s="20"/>
      <c r="O541" s="20"/>
      <c r="P541" s="20"/>
      <c r="Q541" s="20"/>
      <c r="R541" s="20"/>
      <c r="S541" s="20"/>
      <c r="T541" s="3">
        <v>230666</v>
      </c>
      <c r="U541" s="3">
        <v>237670</v>
      </c>
      <c r="V541" s="3">
        <v>238218</v>
      </c>
      <c r="W541" s="2" t="s">
        <v>101</v>
      </c>
      <c r="X541" s="2" t="s">
        <v>1751</v>
      </c>
      <c r="Y541" s="2">
        <v>36</v>
      </c>
      <c r="AE541" s="2" t="str">
        <f>LEFT(X541,3)</f>
        <v>พ.2</v>
      </c>
      <c r="AF541" s="2" t="str">
        <f t="shared" si="8"/>
        <v>ทั่วไป</v>
      </c>
      <c r="AG541" s="2" t="str">
        <f>IF(G541="นร.","นร.","ทั่วไป")</f>
        <v>ทั่วไป</v>
      </c>
      <c r="AH541" s="2" t="str">
        <f>IF(J541=2567,"กษ.","ไม่ กษ.")</f>
        <v>ไม่ กษ.</v>
      </c>
      <c r="AI541" s="2" t="str">
        <f>IF(LEFT(H541,9)="พักราชการ","พักราชการ",IF(LEFT(H541,4)="สรก.","สรก.","ปกติ"))</f>
        <v>สรก.</v>
      </c>
    </row>
    <row r="542" spans="1:35" x14ac:dyDescent="0.35">
      <c r="A542" s="20">
        <v>541</v>
      </c>
      <c r="B542" s="20" t="s">
        <v>15</v>
      </c>
      <c r="C542" s="21" t="s">
        <v>69</v>
      </c>
      <c r="D542" s="22" t="s">
        <v>1752</v>
      </c>
      <c r="E542" s="23" t="s">
        <v>1753</v>
      </c>
      <c r="F542" s="20" t="s">
        <v>8</v>
      </c>
      <c r="G542" s="20" t="s">
        <v>91</v>
      </c>
      <c r="H542" s="20" t="s">
        <v>14</v>
      </c>
      <c r="I542" s="20"/>
      <c r="J542" s="20">
        <v>2567</v>
      </c>
      <c r="K542" s="20"/>
      <c r="L542" s="20"/>
      <c r="M542" s="20"/>
      <c r="N542" s="20"/>
      <c r="O542" s="20"/>
      <c r="P542" s="20"/>
      <c r="Q542" s="20"/>
      <c r="R542" s="20"/>
      <c r="S542" s="20"/>
      <c r="T542" s="3">
        <v>221825</v>
      </c>
      <c r="U542" s="3">
        <v>229025</v>
      </c>
      <c r="V542" s="3">
        <v>229128</v>
      </c>
      <c r="W542" s="3">
        <v>243507</v>
      </c>
      <c r="X542" s="2" t="s">
        <v>88</v>
      </c>
      <c r="Y542" s="2">
        <v>60</v>
      </c>
      <c r="AE542" s="2" t="str">
        <f>LEFT(X542,3)</f>
        <v>น.5</v>
      </c>
      <c r="AF542" s="2" t="str">
        <f t="shared" si="8"/>
        <v>นปก.</v>
      </c>
      <c r="AG542" s="2" t="str">
        <f>IF(G542="นร.","นร.","ทั่วไป")</f>
        <v>ทั่วไป</v>
      </c>
      <c r="AH542" s="2" t="str">
        <f>IF(J542=2567,"กษ.","ไม่ กษ.")</f>
        <v>กษ.</v>
      </c>
      <c r="AI542" s="2" t="str">
        <f>IF(LEFT(H542,9)="พักราชการ","พักราชการ",IF(LEFT(H542,4)="สรก.","สรก.","ปกติ"))</f>
        <v>ปกติ</v>
      </c>
    </row>
    <row r="543" spans="1:35" x14ac:dyDescent="0.35">
      <c r="A543" s="20">
        <v>542</v>
      </c>
      <c r="B543" s="20" t="s">
        <v>15</v>
      </c>
      <c r="C543" s="21" t="s">
        <v>69</v>
      </c>
      <c r="D543" s="22" t="s">
        <v>2027</v>
      </c>
      <c r="E543" s="23" t="s">
        <v>2097</v>
      </c>
      <c r="F543" s="20" t="s">
        <v>11</v>
      </c>
      <c r="G543" s="20" t="s">
        <v>91</v>
      </c>
      <c r="H543" s="20" t="s">
        <v>14</v>
      </c>
      <c r="I543" s="20"/>
      <c r="J543" s="20">
        <v>2567</v>
      </c>
      <c r="K543" s="20"/>
      <c r="L543" s="20"/>
      <c r="M543" s="20"/>
      <c r="N543" s="20"/>
      <c r="O543" s="20"/>
      <c r="P543" s="20"/>
      <c r="Q543" s="20"/>
      <c r="R543" s="20"/>
      <c r="S543" s="20"/>
      <c r="T543" s="3">
        <v>221950</v>
      </c>
      <c r="U543" s="3">
        <v>228604</v>
      </c>
      <c r="V543" s="3">
        <v>232941</v>
      </c>
      <c r="W543" s="3">
        <v>243709</v>
      </c>
      <c r="X543" s="2" t="s">
        <v>151</v>
      </c>
      <c r="Y543" s="2">
        <v>60</v>
      </c>
      <c r="AE543" s="2" t="str">
        <f>LEFT(X543,3)</f>
        <v>น.5</v>
      </c>
      <c r="AF543" s="2" t="str">
        <f t="shared" si="8"/>
        <v>นปก.</v>
      </c>
      <c r="AG543" s="2" t="str">
        <f>IF(G543="นร.","นร.","ทั่วไป")</f>
        <v>ทั่วไป</v>
      </c>
      <c r="AH543" s="2" t="str">
        <f>IF(J543=2567,"กษ.","ไม่ กษ.")</f>
        <v>กษ.</v>
      </c>
      <c r="AI543" s="2" t="str">
        <f>IF(LEFT(H543,9)="พักราชการ","พักราชการ",IF(LEFT(H543,4)="สรก.","สรก.","ปกติ"))</f>
        <v>ปกติ</v>
      </c>
    </row>
    <row r="544" spans="1:35" x14ac:dyDescent="0.35">
      <c r="A544" s="20">
        <v>543</v>
      </c>
      <c r="B544" s="20" t="s">
        <v>15</v>
      </c>
      <c r="C544" s="21" t="s">
        <v>611</v>
      </c>
      <c r="D544" s="22" t="s">
        <v>1754</v>
      </c>
      <c r="E544" s="23" t="s">
        <v>1755</v>
      </c>
      <c r="F544" s="20" t="s">
        <v>18</v>
      </c>
      <c r="G544" s="20" t="s">
        <v>205</v>
      </c>
      <c r="H544" s="20" t="s">
        <v>14</v>
      </c>
      <c r="I544" s="20"/>
      <c r="J544" s="20">
        <v>2575</v>
      </c>
      <c r="K544" s="20"/>
      <c r="L544" s="20"/>
      <c r="M544" s="20"/>
      <c r="N544" s="20"/>
      <c r="O544" s="20"/>
      <c r="P544" s="20"/>
      <c r="Q544" s="20"/>
      <c r="R544" s="20"/>
      <c r="S544" s="20"/>
      <c r="T544" s="3">
        <v>224753</v>
      </c>
      <c r="U544" s="2" t="s">
        <v>101</v>
      </c>
      <c r="V544" s="3">
        <v>233142</v>
      </c>
      <c r="W544" s="3">
        <v>243355</v>
      </c>
      <c r="X544" s="2" t="s">
        <v>2018</v>
      </c>
      <c r="Y544" s="2">
        <v>52</v>
      </c>
      <c r="AE544" s="2" t="str">
        <f>LEFT(X544,3)</f>
        <v>น.4</v>
      </c>
      <c r="AF544" s="2" t="str">
        <f t="shared" si="8"/>
        <v>ทั่วไป</v>
      </c>
      <c r="AG544" s="2" t="str">
        <f>IF(G544="นร.","นร.","ทั่วไป")</f>
        <v>ทั่วไป</v>
      </c>
      <c r="AH544" s="2" t="str">
        <f>IF(J544=2567,"กษ.","ไม่ กษ.")</f>
        <v>ไม่ กษ.</v>
      </c>
      <c r="AI544" s="2" t="str">
        <f>IF(LEFT(H544,9)="พักราชการ","พักราชการ",IF(LEFT(H544,4)="สรก.","สรก.","ปกติ"))</f>
        <v>ปกติ</v>
      </c>
    </row>
    <row r="545" spans="1:35" x14ac:dyDescent="0.35">
      <c r="A545" s="20">
        <v>544</v>
      </c>
      <c r="B545" s="20" t="s">
        <v>15</v>
      </c>
      <c r="C545" s="21" t="s">
        <v>189</v>
      </c>
      <c r="D545" s="22" t="s">
        <v>1756</v>
      </c>
      <c r="E545" s="23" t="s">
        <v>1757</v>
      </c>
      <c r="F545" s="20" t="s">
        <v>11</v>
      </c>
      <c r="G545" s="20" t="s">
        <v>91</v>
      </c>
      <c r="H545" s="20" t="s">
        <v>14</v>
      </c>
      <c r="I545" s="20"/>
      <c r="J545" s="20">
        <v>2567</v>
      </c>
      <c r="K545" s="20"/>
      <c r="L545" s="20"/>
      <c r="M545" s="20"/>
      <c r="N545" s="20"/>
      <c r="O545" s="20"/>
      <c r="P545" s="20"/>
      <c r="Q545" s="20"/>
      <c r="R545" s="20"/>
      <c r="S545" s="20"/>
      <c r="T545" s="3">
        <v>221838</v>
      </c>
      <c r="U545" s="3">
        <v>229317</v>
      </c>
      <c r="V545" s="3">
        <v>229128</v>
      </c>
      <c r="W545" s="3">
        <v>242337</v>
      </c>
      <c r="X545" s="2" t="s">
        <v>248</v>
      </c>
      <c r="Y545" s="2">
        <v>60</v>
      </c>
      <c r="AE545" s="2" t="str">
        <f>LEFT(X545,3)</f>
        <v>น.3</v>
      </c>
      <c r="AF545" s="2" t="str">
        <f t="shared" si="8"/>
        <v>ทั่วไป</v>
      </c>
      <c r="AG545" s="2" t="str">
        <f>IF(G545="นร.","นร.","ทั่วไป")</f>
        <v>ทั่วไป</v>
      </c>
      <c r="AH545" s="2" t="str">
        <f>IF(J545=2567,"กษ.","ไม่ กษ.")</f>
        <v>กษ.</v>
      </c>
      <c r="AI545" s="2" t="str">
        <f>IF(LEFT(H545,9)="พักราชการ","พักราชการ",IF(LEFT(H545,4)="สรก.","สรก.","ปกติ"))</f>
        <v>ปกติ</v>
      </c>
    </row>
    <row r="546" spans="1:35" x14ac:dyDescent="0.35">
      <c r="A546" s="20">
        <v>545</v>
      </c>
      <c r="B546" s="20" t="s">
        <v>15</v>
      </c>
      <c r="C546" s="21" t="s">
        <v>189</v>
      </c>
      <c r="D546" s="22" t="s">
        <v>1758</v>
      </c>
      <c r="E546" s="23" t="s">
        <v>1759</v>
      </c>
      <c r="F546" s="20" t="s">
        <v>3</v>
      </c>
      <c r="G546" s="20" t="s">
        <v>91</v>
      </c>
      <c r="H546" s="20" t="s">
        <v>14</v>
      </c>
      <c r="I546" s="20"/>
      <c r="J546" s="20">
        <v>2567</v>
      </c>
      <c r="K546" s="20"/>
      <c r="L546" s="20"/>
      <c r="M546" s="20"/>
      <c r="N546" s="20"/>
      <c r="O546" s="20"/>
      <c r="P546" s="20"/>
      <c r="Q546" s="20"/>
      <c r="R546" s="20"/>
      <c r="S546" s="20"/>
      <c r="T546" s="3">
        <v>221809</v>
      </c>
      <c r="U546" s="3">
        <v>229495</v>
      </c>
      <c r="V546" s="3">
        <v>230224</v>
      </c>
      <c r="W546" s="3">
        <v>242548</v>
      </c>
      <c r="X546" s="2" t="s">
        <v>720</v>
      </c>
      <c r="Y546" s="2">
        <v>60</v>
      </c>
      <c r="AE546" s="2" t="str">
        <f>LEFT(X546,3)</f>
        <v>น.3</v>
      </c>
      <c r="AF546" s="2" t="str">
        <f t="shared" si="8"/>
        <v>ทั่วไป</v>
      </c>
      <c r="AG546" s="2" t="str">
        <f>IF(G546="นร.","นร.","ทั่วไป")</f>
        <v>ทั่วไป</v>
      </c>
      <c r="AH546" s="2" t="str">
        <f>IF(J546=2567,"กษ.","ไม่ กษ.")</f>
        <v>กษ.</v>
      </c>
      <c r="AI546" s="2" t="str">
        <f>IF(LEFT(H546,9)="พักราชการ","พักราชการ",IF(LEFT(H546,4)="สรก.","สรก.","ปกติ"))</f>
        <v>ปกติ</v>
      </c>
    </row>
    <row r="547" spans="1:35" x14ac:dyDescent="0.35">
      <c r="A547" s="20">
        <v>546</v>
      </c>
      <c r="B547" s="20" t="s">
        <v>15</v>
      </c>
      <c r="C547" s="21" t="s">
        <v>189</v>
      </c>
      <c r="D547" s="22" t="s">
        <v>1760</v>
      </c>
      <c r="E547" s="23" t="s">
        <v>1761</v>
      </c>
      <c r="F547" s="20" t="s">
        <v>19</v>
      </c>
      <c r="G547" s="20" t="s">
        <v>91</v>
      </c>
      <c r="H547" s="20" t="s">
        <v>14</v>
      </c>
      <c r="I547" s="20"/>
      <c r="J547" s="20">
        <v>2567</v>
      </c>
      <c r="K547" s="20"/>
      <c r="L547" s="20"/>
      <c r="M547" s="20"/>
      <c r="N547" s="20"/>
      <c r="O547" s="20"/>
      <c r="P547" s="20"/>
      <c r="Q547" s="20"/>
      <c r="R547" s="20"/>
      <c r="S547" s="20"/>
      <c r="T547" s="3">
        <v>221695</v>
      </c>
      <c r="U547" s="3">
        <v>229314</v>
      </c>
      <c r="V547" s="3">
        <v>230224</v>
      </c>
      <c r="W547" s="3">
        <v>241600</v>
      </c>
      <c r="X547" s="2" t="s">
        <v>666</v>
      </c>
      <c r="Y547" s="2">
        <v>61</v>
      </c>
      <c r="AE547" s="2" t="str">
        <f>LEFT(X547,3)</f>
        <v>น.4</v>
      </c>
      <c r="AF547" s="2" t="str">
        <f t="shared" si="8"/>
        <v>ทั่วไป</v>
      </c>
      <c r="AG547" s="2" t="str">
        <f>IF(G547="นร.","นร.","ทั่วไป")</f>
        <v>ทั่วไป</v>
      </c>
      <c r="AH547" s="2" t="str">
        <f>IF(J547=2567,"กษ.","ไม่ กษ.")</f>
        <v>กษ.</v>
      </c>
      <c r="AI547" s="2" t="str">
        <f>IF(LEFT(H547,9)="พักราชการ","พักราชการ",IF(LEFT(H547,4)="สรก.","สรก.","ปกติ"))</f>
        <v>ปกติ</v>
      </c>
    </row>
    <row r="548" spans="1:35" x14ac:dyDescent="0.35">
      <c r="A548" s="20">
        <v>547</v>
      </c>
      <c r="B548" s="20" t="s">
        <v>15</v>
      </c>
      <c r="C548" s="21" t="s">
        <v>202</v>
      </c>
      <c r="D548" s="22" t="s">
        <v>1762</v>
      </c>
      <c r="E548" s="23" t="s">
        <v>1763</v>
      </c>
      <c r="F548" s="20" t="s">
        <v>18</v>
      </c>
      <c r="G548" s="20" t="s">
        <v>205</v>
      </c>
      <c r="H548" s="20" t="s">
        <v>14</v>
      </c>
      <c r="I548" s="20"/>
      <c r="J548" s="20">
        <v>2578</v>
      </c>
      <c r="K548" s="20"/>
      <c r="L548" s="20"/>
      <c r="M548" s="20"/>
      <c r="N548" s="20"/>
      <c r="O548" s="20"/>
      <c r="P548" s="20"/>
      <c r="Q548" s="20"/>
      <c r="R548" s="20"/>
      <c r="S548" s="20"/>
      <c r="T548" s="3">
        <v>225885</v>
      </c>
      <c r="U548" s="2" t="s">
        <v>101</v>
      </c>
      <c r="V548" s="3">
        <v>234540</v>
      </c>
      <c r="W548" s="3">
        <v>242990</v>
      </c>
      <c r="X548" s="2" t="s">
        <v>753</v>
      </c>
      <c r="Y548" s="2">
        <v>49</v>
      </c>
      <c r="AE548" s="2" t="str">
        <f>LEFT(X548,3)</f>
        <v>น.3</v>
      </c>
      <c r="AF548" s="2" t="str">
        <f t="shared" si="8"/>
        <v>ทั่วไป</v>
      </c>
      <c r="AG548" s="2" t="str">
        <f>IF(G548="นร.","นร.","ทั่วไป")</f>
        <v>ทั่วไป</v>
      </c>
      <c r="AH548" s="2" t="str">
        <f>IF(J548=2567,"กษ.","ไม่ กษ.")</f>
        <v>ไม่ กษ.</v>
      </c>
      <c r="AI548" s="2" t="str">
        <f>IF(LEFT(H548,9)="พักราชการ","พักราชการ",IF(LEFT(H548,4)="สรก.","สรก.","ปกติ"))</f>
        <v>ปกติ</v>
      </c>
    </row>
    <row r="549" spans="1:35" x14ac:dyDescent="0.35">
      <c r="A549" s="20">
        <v>548</v>
      </c>
      <c r="B549" s="20" t="s">
        <v>15</v>
      </c>
      <c r="C549" s="21" t="s">
        <v>189</v>
      </c>
      <c r="D549" s="22" t="s">
        <v>1764</v>
      </c>
      <c r="E549" s="23" t="s">
        <v>1765</v>
      </c>
      <c r="F549" s="20" t="s">
        <v>11</v>
      </c>
      <c r="G549" s="20" t="s">
        <v>91</v>
      </c>
      <c r="H549" s="20" t="s">
        <v>14</v>
      </c>
      <c r="I549" s="20"/>
      <c r="J549" s="20">
        <v>2567</v>
      </c>
      <c r="K549" s="20"/>
      <c r="L549" s="20"/>
      <c r="M549" s="20"/>
      <c r="N549" s="20"/>
      <c r="O549" s="20"/>
      <c r="P549" s="20"/>
      <c r="Q549" s="20"/>
      <c r="R549" s="20"/>
      <c r="S549" s="20"/>
      <c r="T549" s="3">
        <v>221976</v>
      </c>
      <c r="U549" s="3">
        <v>228999</v>
      </c>
      <c r="V549" s="3">
        <v>229128</v>
      </c>
      <c r="W549" s="3">
        <v>242678</v>
      </c>
      <c r="X549" s="2" t="s">
        <v>188</v>
      </c>
      <c r="Y549" s="2">
        <v>60</v>
      </c>
      <c r="AE549" s="2" t="str">
        <f>LEFT(X549,3)</f>
        <v>น.4</v>
      </c>
      <c r="AF549" s="2" t="str">
        <f t="shared" si="8"/>
        <v>ทั่วไป</v>
      </c>
      <c r="AG549" s="2" t="str">
        <f>IF(G549="นร.","นร.","ทั่วไป")</f>
        <v>ทั่วไป</v>
      </c>
      <c r="AH549" s="2" t="str">
        <f>IF(J549=2567,"กษ.","ไม่ กษ.")</f>
        <v>กษ.</v>
      </c>
      <c r="AI549" s="2" t="str">
        <f>IF(LEFT(H549,9)="พักราชการ","พักราชการ",IF(LEFT(H549,4)="สรก.","สรก.","ปกติ"))</f>
        <v>ปกติ</v>
      </c>
    </row>
    <row r="550" spans="1:35" x14ac:dyDescent="0.35">
      <c r="A550" s="20">
        <v>549</v>
      </c>
      <c r="B550" s="20" t="s">
        <v>15</v>
      </c>
      <c r="C550" s="21" t="s">
        <v>189</v>
      </c>
      <c r="D550" s="22" t="s">
        <v>1766</v>
      </c>
      <c r="E550" s="23" t="s">
        <v>1767</v>
      </c>
      <c r="F550" s="20" t="s">
        <v>16</v>
      </c>
      <c r="G550" s="20" t="s">
        <v>91</v>
      </c>
      <c r="H550" s="20" t="s">
        <v>14</v>
      </c>
      <c r="I550" s="20"/>
      <c r="J550" s="20">
        <v>2567</v>
      </c>
      <c r="K550" s="20"/>
      <c r="L550" s="20"/>
      <c r="M550" s="20"/>
      <c r="N550" s="20"/>
      <c r="O550" s="20"/>
      <c r="P550" s="20"/>
      <c r="Q550" s="20"/>
      <c r="R550" s="20"/>
      <c r="S550" s="20"/>
      <c r="T550" s="3">
        <v>221614</v>
      </c>
      <c r="U550" s="3">
        <v>229129</v>
      </c>
      <c r="V550" s="3">
        <v>229859</v>
      </c>
      <c r="W550" s="3">
        <v>242705</v>
      </c>
      <c r="X550" s="2" t="s">
        <v>244</v>
      </c>
      <c r="Y550" s="2">
        <v>61</v>
      </c>
      <c r="AE550" s="2" t="str">
        <f>LEFT(X550,3)</f>
        <v>น.3</v>
      </c>
      <c r="AF550" s="2" t="str">
        <f t="shared" si="8"/>
        <v>ทั่วไป</v>
      </c>
      <c r="AG550" s="2" t="str">
        <f>IF(G550="นร.","นร.","ทั่วไป")</f>
        <v>ทั่วไป</v>
      </c>
      <c r="AH550" s="2" t="str">
        <f>IF(J550=2567,"กษ.","ไม่ กษ.")</f>
        <v>กษ.</v>
      </c>
      <c r="AI550" s="2" t="str">
        <f>IF(LEFT(H550,9)="พักราชการ","พักราชการ",IF(LEFT(H550,4)="สรก.","สรก.","ปกติ"))</f>
        <v>ปกติ</v>
      </c>
    </row>
    <row r="551" spans="1:35" x14ac:dyDescent="0.35">
      <c r="A551" s="20">
        <v>550</v>
      </c>
      <c r="B551" s="20" t="s">
        <v>15</v>
      </c>
      <c r="C551" s="21" t="s">
        <v>232</v>
      </c>
      <c r="D551" s="22" t="s">
        <v>1768</v>
      </c>
      <c r="E551" s="23" t="s">
        <v>1769</v>
      </c>
      <c r="F551" s="20" t="s">
        <v>11</v>
      </c>
      <c r="G551" s="20" t="s">
        <v>91</v>
      </c>
      <c r="H551" s="20" t="s">
        <v>14</v>
      </c>
      <c r="I551" s="20"/>
      <c r="J551" s="20">
        <v>2567</v>
      </c>
      <c r="K551" s="20"/>
      <c r="L551" s="20"/>
      <c r="M551" s="20"/>
      <c r="N551" s="20"/>
      <c r="O551" s="20"/>
      <c r="P551" s="20"/>
      <c r="Q551" s="20"/>
      <c r="R551" s="20"/>
      <c r="S551" s="20"/>
      <c r="T551" s="3">
        <v>221922</v>
      </c>
      <c r="U551" s="3">
        <v>230159</v>
      </c>
      <c r="V551" s="3">
        <v>228763</v>
      </c>
      <c r="W551" s="3">
        <v>239813</v>
      </c>
      <c r="X551" s="2" t="s">
        <v>271</v>
      </c>
      <c r="Y551" s="2">
        <v>60</v>
      </c>
      <c r="AE551" s="2" t="str">
        <f>LEFT(X551,3)</f>
        <v>น.3</v>
      </c>
      <c r="AF551" s="2" t="str">
        <f t="shared" si="8"/>
        <v>ทั่วไป</v>
      </c>
      <c r="AG551" s="2" t="str">
        <f>IF(G551="นร.","นร.","ทั่วไป")</f>
        <v>ทั่วไป</v>
      </c>
      <c r="AH551" s="2" t="str">
        <f>IF(J551=2567,"กษ.","ไม่ กษ.")</f>
        <v>กษ.</v>
      </c>
      <c r="AI551" s="2" t="str">
        <f>IF(LEFT(H551,9)="พักราชการ","พักราชการ",IF(LEFT(H551,4)="สรก.","สรก.","ปกติ"))</f>
        <v>ปกติ</v>
      </c>
    </row>
    <row r="552" spans="1:35" x14ac:dyDescent="0.35">
      <c r="A552" s="20">
        <v>551</v>
      </c>
      <c r="B552" s="20" t="s">
        <v>15</v>
      </c>
      <c r="C552" s="21" t="s">
        <v>232</v>
      </c>
      <c r="D552" s="22" t="s">
        <v>1770</v>
      </c>
      <c r="E552" s="23" t="s">
        <v>1771</v>
      </c>
      <c r="F552" s="20" t="s">
        <v>11</v>
      </c>
      <c r="G552" s="20" t="s">
        <v>91</v>
      </c>
      <c r="H552" s="20" t="s">
        <v>14</v>
      </c>
      <c r="I552" s="20"/>
      <c r="J552" s="20">
        <v>2567</v>
      </c>
      <c r="K552" s="20"/>
      <c r="L552" s="20"/>
      <c r="M552" s="20"/>
      <c r="N552" s="20"/>
      <c r="O552" s="20"/>
      <c r="P552" s="20"/>
      <c r="Q552" s="20"/>
      <c r="R552" s="20"/>
      <c r="S552" s="20"/>
      <c r="T552" s="3">
        <v>221924</v>
      </c>
      <c r="U552" s="3">
        <v>228683</v>
      </c>
      <c r="V552" s="3">
        <v>228743</v>
      </c>
      <c r="W552" s="3">
        <v>242005</v>
      </c>
      <c r="X552" s="2" t="s">
        <v>1424</v>
      </c>
      <c r="Y552" s="2">
        <v>60</v>
      </c>
      <c r="AE552" s="2" t="str">
        <f>LEFT(X552,3)</f>
        <v>น.3</v>
      </c>
      <c r="AF552" s="2" t="str">
        <f t="shared" si="8"/>
        <v>ทั่วไป</v>
      </c>
      <c r="AG552" s="2" t="str">
        <f>IF(G552="นร.","นร.","ทั่วไป")</f>
        <v>ทั่วไป</v>
      </c>
      <c r="AH552" s="2" t="str">
        <f>IF(J552=2567,"กษ.","ไม่ กษ.")</f>
        <v>กษ.</v>
      </c>
      <c r="AI552" s="2" t="str">
        <f>IF(LEFT(H552,9)="พักราชการ","พักราชการ",IF(LEFT(H552,4)="สรก.","สรก.","ปกติ"))</f>
        <v>ปกติ</v>
      </c>
    </row>
    <row r="553" spans="1:35" x14ac:dyDescent="0.35">
      <c r="A553" s="20">
        <v>552</v>
      </c>
      <c r="B553" s="20" t="s">
        <v>15</v>
      </c>
      <c r="C553" s="21" t="s">
        <v>232</v>
      </c>
      <c r="D553" s="22" t="s">
        <v>357</v>
      </c>
      <c r="E553" s="23" t="s">
        <v>1772</v>
      </c>
      <c r="F553" s="20" t="s">
        <v>19</v>
      </c>
      <c r="G553" s="20" t="s">
        <v>91</v>
      </c>
      <c r="H553" s="20" t="s">
        <v>14</v>
      </c>
      <c r="I553" s="20"/>
      <c r="J553" s="20">
        <v>2567</v>
      </c>
      <c r="K553" s="20"/>
      <c r="L553" s="20"/>
      <c r="M553" s="20"/>
      <c r="N553" s="20"/>
      <c r="O553" s="20"/>
      <c r="P553" s="20"/>
      <c r="Q553" s="20"/>
      <c r="R553" s="20"/>
      <c r="S553" s="20"/>
      <c r="T553" s="3">
        <v>221787</v>
      </c>
      <c r="U553" s="3">
        <v>229395</v>
      </c>
      <c r="V553" s="3">
        <v>229494</v>
      </c>
      <c r="W553" s="3">
        <v>239614</v>
      </c>
      <c r="X553" s="2" t="s">
        <v>248</v>
      </c>
      <c r="Y553" s="2">
        <v>60</v>
      </c>
      <c r="AE553" s="2" t="str">
        <f>LEFT(X553,3)</f>
        <v>น.3</v>
      </c>
      <c r="AF553" s="2" t="str">
        <f t="shared" si="8"/>
        <v>ทั่วไป</v>
      </c>
      <c r="AG553" s="2" t="str">
        <f>IF(G553="นร.","นร.","ทั่วไป")</f>
        <v>ทั่วไป</v>
      </c>
      <c r="AH553" s="2" t="str">
        <f>IF(J553=2567,"กษ.","ไม่ กษ.")</f>
        <v>กษ.</v>
      </c>
      <c r="AI553" s="2" t="str">
        <f>IF(LEFT(H553,9)="พักราชการ","พักราชการ",IF(LEFT(H553,4)="สรก.","สรก.","ปกติ"))</f>
        <v>ปกติ</v>
      </c>
    </row>
    <row r="554" spans="1:35" x14ac:dyDescent="0.35">
      <c r="A554" s="20">
        <v>553</v>
      </c>
      <c r="B554" s="20" t="s">
        <v>15</v>
      </c>
      <c r="C554" s="21" t="s">
        <v>278</v>
      </c>
      <c r="D554" s="22" t="s">
        <v>309</v>
      </c>
      <c r="E554" s="23" t="s">
        <v>1773</v>
      </c>
      <c r="F554" s="20" t="s">
        <v>11</v>
      </c>
      <c r="G554" s="20" t="s">
        <v>91</v>
      </c>
      <c r="H554" s="20" t="s">
        <v>14</v>
      </c>
      <c r="I554" s="20"/>
      <c r="J554" s="20">
        <v>2567</v>
      </c>
      <c r="K554" s="20"/>
      <c r="L554" s="20"/>
      <c r="M554" s="20"/>
      <c r="N554" s="20"/>
      <c r="O554" s="20"/>
      <c r="P554" s="20"/>
      <c r="Q554" s="20"/>
      <c r="R554" s="20"/>
      <c r="S554" s="20"/>
      <c r="T554" s="3">
        <v>221936</v>
      </c>
      <c r="U554" s="3">
        <v>228999</v>
      </c>
      <c r="V554" s="3">
        <v>229128</v>
      </c>
      <c r="W554" s="3">
        <v>241944</v>
      </c>
      <c r="X554" s="2" t="s">
        <v>398</v>
      </c>
      <c r="Y554" s="2">
        <v>60</v>
      </c>
      <c r="AE554" s="2" t="str">
        <f>LEFT(X554,3)</f>
        <v>น.1</v>
      </c>
      <c r="AF554" s="2" t="str">
        <f t="shared" si="8"/>
        <v>ทั่วไป</v>
      </c>
      <c r="AG554" s="2" t="str">
        <f>IF(G554="นร.","นร.","ทั่วไป")</f>
        <v>ทั่วไป</v>
      </c>
      <c r="AH554" s="2" t="str">
        <f>IF(J554=2567,"กษ.","ไม่ กษ.")</f>
        <v>กษ.</v>
      </c>
      <c r="AI554" s="2" t="str">
        <f>IF(LEFT(H554,9)="พักราชการ","พักราชการ",IF(LEFT(H554,4)="สรก.","สรก.","ปกติ"))</f>
        <v>ปกติ</v>
      </c>
    </row>
    <row r="555" spans="1:35" x14ac:dyDescent="0.35">
      <c r="A555" s="20">
        <v>554</v>
      </c>
      <c r="B555" s="20" t="s">
        <v>15</v>
      </c>
      <c r="C555" s="21" t="s">
        <v>285</v>
      </c>
      <c r="D555" s="22" t="s">
        <v>1774</v>
      </c>
      <c r="E555" s="23" t="s">
        <v>1775</v>
      </c>
      <c r="F555" s="20" t="s">
        <v>16</v>
      </c>
      <c r="G555" s="20" t="s">
        <v>294</v>
      </c>
      <c r="H555" s="20" t="s">
        <v>14</v>
      </c>
      <c r="I555" s="20"/>
      <c r="J555" s="20">
        <v>2567</v>
      </c>
      <c r="K555" s="20"/>
      <c r="L555" s="20"/>
      <c r="M555" s="20"/>
      <c r="N555" s="20"/>
      <c r="O555" s="20"/>
      <c r="P555" s="20"/>
      <c r="Q555" s="20"/>
      <c r="R555" s="20"/>
      <c r="S555" s="20"/>
      <c r="T555" s="3">
        <v>221916</v>
      </c>
      <c r="U555" s="3">
        <v>229495</v>
      </c>
      <c r="V555" s="3">
        <v>229804</v>
      </c>
      <c r="W555" s="3">
        <v>243088</v>
      </c>
      <c r="X555" s="2" t="s">
        <v>398</v>
      </c>
      <c r="Y555" s="2">
        <v>60</v>
      </c>
      <c r="AE555" s="2" t="str">
        <f>LEFT(X555,3)</f>
        <v>น.1</v>
      </c>
      <c r="AF555" s="2" t="str">
        <f t="shared" si="8"/>
        <v>ทั่วไป</v>
      </c>
      <c r="AG555" s="2" t="str">
        <f>IF(G555="นร.","นร.","ทั่วไป")</f>
        <v>ทั่วไป</v>
      </c>
      <c r="AH555" s="2" t="str">
        <f>IF(J555=2567,"กษ.","ไม่ กษ.")</f>
        <v>กษ.</v>
      </c>
      <c r="AI555" s="2" t="str">
        <f>IF(LEFT(H555,9)="พักราชการ","พักราชการ",IF(LEFT(H555,4)="สรก.","สรก.","ปกติ"))</f>
        <v>ปกติ</v>
      </c>
    </row>
    <row r="556" spans="1:35" x14ac:dyDescent="0.35">
      <c r="A556" s="20">
        <v>555</v>
      </c>
      <c r="B556" s="20" t="s">
        <v>15</v>
      </c>
      <c r="C556" s="21" t="s">
        <v>285</v>
      </c>
      <c r="D556" s="22" t="s">
        <v>1776</v>
      </c>
      <c r="E556" s="23" t="s">
        <v>1777</v>
      </c>
      <c r="F556" s="20" t="s">
        <v>11</v>
      </c>
      <c r="G556" s="20" t="s">
        <v>224</v>
      </c>
      <c r="H556" s="20" t="s">
        <v>14</v>
      </c>
      <c r="I556" s="20"/>
      <c r="J556" s="20">
        <v>2567</v>
      </c>
      <c r="K556" s="20"/>
      <c r="L556" s="20"/>
      <c r="M556" s="20"/>
      <c r="N556" s="20"/>
      <c r="O556" s="20"/>
      <c r="P556" s="20"/>
      <c r="Q556" s="20"/>
      <c r="R556" s="20"/>
      <c r="S556" s="20"/>
      <c r="T556" s="3">
        <v>221731</v>
      </c>
      <c r="U556" s="3">
        <v>229682</v>
      </c>
      <c r="V556" s="3">
        <v>230589</v>
      </c>
      <c r="W556" s="3">
        <v>243040</v>
      </c>
      <c r="X556" s="2" t="s">
        <v>341</v>
      </c>
      <c r="Y556" s="2">
        <v>60</v>
      </c>
      <c r="AE556" s="2" t="str">
        <f>LEFT(X556,3)</f>
        <v>น.1</v>
      </c>
      <c r="AF556" s="2" t="str">
        <f t="shared" si="8"/>
        <v>ทั่วไป</v>
      </c>
      <c r="AG556" s="2" t="str">
        <f>IF(G556="นร.","นร.","ทั่วไป")</f>
        <v>ทั่วไป</v>
      </c>
      <c r="AH556" s="2" t="str">
        <f>IF(J556=2567,"กษ.","ไม่ กษ.")</f>
        <v>กษ.</v>
      </c>
      <c r="AI556" s="2" t="str">
        <f>IF(LEFT(H556,9)="พักราชการ","พักราชการ",IF(LEFT(H556,4)="สรก.","สรก.","ปกติ"))</f>
        <v>ปกติ</v>
      </c>
    </row>
    <row r="557" spans="1:35" x14ac:dyDescent="0.35">
      <c r="A557" s="20">
        <v>556</v>
      </c>
      <c r="B557" s="20" t="s">
        <v>15</v>
      </c>
      <c r="C557" s="21" t="s">
        <v>285</v>
      </c>
      <c r="D557" s="22" t="s">
        <v>1778</v>
      </c>
      <c r="E557" s="23" t="s">
        <v>1779</v>
      </c>
      <c r="F557" s="20" t="s">
        <v>37</v>
      </c>
      <c r="G557" s="20" t="s">
        <v>91</v>
      </c>
      <c r="H557" s="20" t="s">
        <v>14</v>
      </c>
      <c r="I557" s="20"/>
      <c r="J557" s="20">
        <v>2567</v>
      </c>
      <c r="K557" s="20"/>
      <c r="L557" s="20"/>
      <c r="M557" s="20"/>
      <c r="N557" s="20"/>
      <c r="O557" s="20"/>
      <c r="P557" s="20"/>
      <c r="Q557" s="20"/>
      <c r="R557" s="20"/>
      <c r="S557" s="20"/>
      <c r="T557" s="3">
        <v>221887</v>
      </c>
      <c r="U557" s="3">
        <v>229338</v>
      </c>
      <c r="V557" s="3">
        <v>229494</v>
      </c>
      <c r="W557" s="3">
        <v>243405</v>
      </c>
      <c r="X557" s="2" t="s">
        <v>341</v>
      </c>
      <c r="Y557" s="2">
        <v>60</v>
      </c>
      <c r="AE557" s="2" t="str">
        <f>LEFT(X557,3)</f>
        <v>น.1</v>
      </c>
      <c r="AF557" s="2" t="str">
        <f t="shared" si="8"/>
        <v>ทั่วไป</v>
      </c>
      <c r="AG557" s="2" t="str">
        <f>IF(G557="นร.","นร.","ทั่วไป")</f>
        <v>ทั่วไป</v>
      </c>
      <c r="AH557" s="2" t="str">
        <f>IF(J557=2567,"กษ.","ไม่ กษ.")</f>
        <v>กษ.</v>
      </c>
      <c r="AI557" s="2" t="str">
        <f>IF(LEFT(H557,9)="พักราชการ","พักราชการ",IF(LEFT(H557,4)="สรก.","สรก.","ปกติ"))</f>
        <v>ปกติ</v>
      </c>
    </row>
    <row r="558" spans="1:35" x14ac:dyDescent="0.35">
      <c r="A558" s="20">
        <v>557</v>
      </c>
      <c r="B558" s="20" t="s">
        <v>15</v>
      </c>
      <c r="C558" s="21" t="s">
        <v>285</v>
      </c>
      <c r="D558" s="22" t="s">
        <v>1780</v>
      </c>
      <c r="E558" s="23" t="s">
        <v>1781</v>
      </c>
      <c r="F558" s="20" t="s">
        <v>11</v>
      </c>
      <c r="G558" s="20" t="s">
        <v>294</v>
      </c>
      <c r="H558" s="20" t="s">
        <v>14</v>
      </c>
      <c r="I558" s="20"/>
      <c r="J558" s="20">
        <v>2567</v>
      </c>
      <c r="K558" s="20"/>
      <c r="L558" s="20"/>
      <c r="M558" s="20"/>
      <c r="N558" s="20"/>
      <c r="O558" s="20"/>
      <c r="P558" s="20"/>
      <c r="Q558" s="20"/>
      <c r="R558" s="20"/>
      <c r="S558" s="20"/>
      <c r="T558" s="3">
        <v>221862</v>
      </c>
      <c r="U558" s="3">
        <v>229495</v>
      </c>
      <c r="V558" s="3">
        <v>231866</v>
      </c>
      <c r="W558" s="3">
        <v>243040</v>
      </c>
      <c r="X558" s="2" t="s">
        <v>1495</v>
      </c>
      <c r="Y558" s="2">
        <v>60</v>
      </c>
      <c r="AE558" s="2" t="str">
        <f>LEFT(X558,3)</f>
        <v>น.1</v>
      </c>
      <c r="AF558" s="2" t="str">
        <f t="shared" si="8"/>
        <v>ทั่วไป</v>
      </c>
      <c r="AG558" s="2" t="str">
        <f>IF(G558="นร.","นร.","ทั่วไป")</f>
        <v>ทั่วไป</v>
      </c>
      <c r="AH558" s="2" t="str">
        <f>IF(J558=2567,"กษ.","ไม่ กษ.")</f>
        <v>กษ.</v>
      </c>
      <c r="AI558" s="2" t="str">
        <f>IF(LEFT(H558,9)="พักราชการ","พักราชการ",IF(LEFT(H558,4)="สรก.","สรก.","ปกติ"))</f>
        <v>ปกติ</v>
      </c>
    </row>
    <row r="559" spans="1:35" x14ac:dyDescent="0.35">
      <c r="A559" s="20">
        <v>558</v>
      </c>
      <c r="B559" s="20" t="s">
        <v>15</v>
      </c>
      <c r="C559" s="21" t="s">
        <v>414</v>
      </c>
      <c r="D559" s="22" t="s">
        <v>1782</v>
      </c>
      <c r="E559" s="23" t="s">
        <v>1783</v>
      </c>
      <c r="F559" s="20" t="s">
        <v>11</v>
      </c>
      <c r="G559" s="20" t="s">
        <v>224</v>
      </c>
      <c r="H559" s="20" t="s">
        <v>14</v>
      </c>
      <c r="I559" s="20"/>
      <c r="J559" s="20">
        <v>2567</v>
      </c>
      <c r="K559" s="20"/>
      <c r="L559" s="20"/>
      <c r="M559" s="20"/>
      <c r="N559" s="20"/>
      <c r="O559" s="20"/>
      <c r="P559" s="20"/>
      <c r="Q559" s="20"/>
      <c r="R559" s="20"/>
      <c r="S559" s="20"/>
      <c r="T559" s="3">
        <v>221809</v>
      </c>
      <c r="U559" s="3">
        <v>229495</v>
      </c>
      <c r="V559" s="3">
        <v>230589</v>
      </c>
      <c r="W559" s="3">
        <v>242797</v>
      </c>
      <c r="X559" s="2" t="s">
        <v>528</v>
      </c>
      <c r="Y559" s="2">
        <v>60</v>
      </c>
      <c r="AE559" s="2" t="str">
        <f>LEFT(X559,3)</f>
        <v>น.1</v>
      </c>
      <c r="AF559" s="2" t="str">
        <f t="shared" si="8"/>
        <v>ทั่วไป</v>
      </c>
      <c r="AG559" s="2" t="str">
        <f>IF(G559="นร.","นร.","ทั่วไป")</f>
        <v>ทั่วไป</v>
      </c>
      <c r="AH559" s="2" t="str">
        <f>IF(J559=2567,"กษ.","ไม่ กษ.")</f>
        <v>กษ.</v>
      </c>
      <c r="AI559" s="2" t="str">
        <f>IF(LEFT(H559,9)="พักราชการ","พักราชการ",IF(LEFT(H559,4)="สรก.","สรก.","ปกติ"))</f>
        <v>ปกติ</v>
      </c>
    </row>
    <row r="560" spans="1:35" x14ac:dyDescent="0.35">
      <c r="A560" s="20">
        <v>559</v>
      </c>
      <c r="B560" s="20" t="s">
        <v>15</v>
      </c>
      <c r="C560" s="21" t="s">
        <v>414</v>
      </c>
      <c r="D560" s="22" t="s">
        <v>1784</v>
      </c>
      <c r="E560" s="23" t="s">
        <v>1785</v>
      </c>
      <c r="F560" s="20" t="s">
        <v>18</v>
      </c>
      <c r="G560" s="20" t="s">
        <v>91</v>
      </c>
      <c r="H560" s="20" t="s">
        <v>14</v>
      </c>
      <c r="I560" s="20"/>
      <c r="J560" s="20">
        <v>2567</v>
      </c>
      <c r="K560" s="20"/>
      <c r="L560" s="20"/>
      <c r="M560" s="20"/>
      <c r="N560" s="20"/>
      <c r="O560" s="20"/>
      <c r="P560" s="20"/>
      <c r="Q560" s="20"/>
      <c r="R560" s="20"/>
      <c r="S560" s="20"/>
      <c r="T560" s="3">
        <v>221652</v>
      </c>
      <c r="U560" s="3">
        <v>229129</v>
      </c>
      <c r="V560" s="3">
        <v>230224</v>
      </c>
      <c r="W560" s="3">
        <v>242797</v>
      </c>
      <c r="X560" s="2" t="s">
        <v>457</v>
      </c>
      <c r="Y560" s="2">
        <v>61</v>
      </c>
      <c r="AE560" s="2" t="str">
        <f>LEFT(X560,3)</f>
        <v>น.1</v>
      </c>
      <c r="AF560" s="2" t="str">
        <f t="shared" si="8"/>
        <v>ทั่วไป</v>
      </c>
      <c r="AG560" s="2" t="str">
        <f>IF(G560="นร.","นร.","ทั่วไป")</f>
        <v>ทั่วไป</v>
      </c>
      <c r="AH560" s="2" t="str">
        <f>IF(J560=2567,"กษ.","ไม่ กษ.")</f>
        <v>กษ.</v>
      </c>
      <c r="AI560" s="2" t="str">
        <f>IF(LEFT(H560,9)="พักราชการ","พักราชการ",IF(LEFT(H560,4)="สรก.","สรก.","ปกติ"))</f>
        <v>ปกติ</v>
      </c>
    </row>
    <row r="561" spans="1:35" x14ac:dyDescent="0.35">
      <c r="A561" s="20">
        <v>560</v>
      </c>
      <c r="B561" s="20" t="s">
        <v>15</v>
      </c>
      <c r="C561" s="21" t="s">
        <v>1001</v>
      </c>
      <c r="D561" s="22" t="s">
        <v>1786</v>
      </c>
      <c r="E561" s="23" t="s">
        <v>1787</v>
      </c>
      <c r="F561" s="20" t="s">
        <v>0</v>
      </c>
      <c r="G561" s="20" t="s">
        <v>294</v>
      </c>
      <c r="H561" s="20" t="s">
        <v>14</v>
      </c>
      <c r="I561" s="20"/>
      <c r="J561" s="20">
        <v>2582</v>
      </c>
      <c r="K561" s="20"/>
      <c r="L561" s="20"/>
      <c r="M561" s="20"/>
      <c r="N561" s="20"/>
      <c r="O561" s="20"/>
      <c r="P561" s="20"/>
      <c r="Q561" s="20"/>
      <c r="R561" s="20"/>
      <c r="S561" s="20"/>
      <c r="T561" s="3">
        <v>227133</v>
      </c>
      <c r="U561" s="3">
        <v>234051</v>
      </c>
      <c r="V561" s="3">
        <v>237627</v>
      </c>
      <c r="W561" s="3">
        <v>243267</v>
      </c>
      <c r="X561" s="2" t="s">
        <v>1008</v>
      </c>
      <c r="Y561" s="2">
        <v>46</v>
      </c>
      <c r="AE561" s="2" t="str">
        <f>LEFT(X561,3)</f>
        <v>ป.3</v>
      </c>
      <c r="AF561" s="2" t="str">
        <f t="shared" si="8"/>
        <v>ทั่วไป</v>
      </c>
      <c r="AG561" s="2" t="str">
        <f>IF(G561="นร.","นร.","ทั่วไป")</f>
        <v>ทั่วไป</v>
      </c>
      <c r="AH561" s="2" t="str">
        <f>IF(J561=2567,"กษ.","ไม่ กษ.")</f>
        <v>ไม่ กษ.</v>
      </c>
      <c r="AI561" s="2" t="str">
        <f>IF(LEFT(H561,9)="พักราชการ","พักราชการ",IF(LEFT(H561,4)="สรก.","สรก.","ปกติ"))</f>
        <v>ปกติ</v>
      </c>
    </row>
    <row r="562" spans="1:35" x14ac:dyDescent="0.35">
      <c r="A562" s="20">
        <v>561</v>
      </c>
      <c r="B562" s="20" t="s">
        <v>15</v>
      </c>
      <c r="C562" s="21" t="s">
        <v>1015</v>
      </c>
      <c r="D562" s="22" t="s">
        <v>245</v>
      </c>
      <c r="E562" s="23" t="s">
        <v>1788</v>
      </c>
      <c r="F562" s="20" t="s">
        <v>11</v>
      </c>
      <c r="G562" s="20" t="s">
        <v>294</v>
      </c>
      <c r="H562" s="20" t="s">
        <v>14</v>
      </c>
      <c r="I562" s="20"/>
      <c r="J562" s="20">
        <v>2582</v>
      </c>
      <c r="K562" s="20"/>
      <c r="L562" s="20"/>
      <c r="M562" s="20"/>
      <c r="N562" s="20"/>
      <c r="O562" s="20"/>
      <c r="P562" s="20"/>
      <c r="Q562" s="20"/>
      <c r="R562" s="20"/>
      <c r="S562" s="20"/>
      <c r="T562" s="3">
        <v>227135</v>
      </c>
      <c r="U562" s="3">
        <v>234036</v>
      </c>
      <c r="V562" s="3">
        <v>237544</v>
      </c>
      <c r="W562" s="3">
        <v>241671</v>
      </c>
      <c r="X562" s="2" t="s">
        <v>1803</v>
      </c>
      <c r="Y562" s="2">
        <v>46</v>
      </c>
      <c r="AE562" s="2" t="str">
        <f>LEFT(X562,3)</f>
        <v>ป.2</v>
      </c>
      <c r="AF562" s="2" t="str">
        <f t="shared" si="8"/>
        <v>ทั่วไป</v>
      </c>
      <c r="AG562" s="2" t="str">
        <f>IF(G562="นร.","นร.","ทั่วไป")</f>
        <v>ทั่วไป</v>
      </c>
      <c r="AH562" s="2" t="str">
        <f>IF(J562=2567,"กษ.","ไม่ กษ.")</f>
        <v>ไม่ กษ.</v>
      </c>
      <c r="AI562" s="2" t="str">
        <f>IF(LEFT(H562,9)="พักราชการ","พักราชการ",IF(LEFT(H562,4)="สรก.","สรก.","ปกติ"))</f>
        <v>ปกติ</v>
      </c>
    </row>
    <row r="563" spans="1:35" x14ac:dyDescent="0.35">
      <c r="A563" s="20">
        <v>562</v>
      </c>
      <c r="B563" s="20" t="s">
        <v>15</v>
      </c>
      <c r="C563" s="21" t="s">
        <v>1015</v>
      </c>
      <c r="D563" s="22" t="s">
        <v>1789</v>
      </c>
      <c r="E563" s="23" t="s">
        <v>1790</v>
      </c>
      <c r="F563" s="20" t="s">
        <v>11</v>
      </c>
      <c r="G563" s="20" t="s">
        <v>294</v>
      </c>
      <c r="H563" s="20" t="s">
        <v>14</v>
      </c>
      <c r="I563" s="20"/>
      <c r="J563" s="20">
        <v>2572</v>
      </c>
      <c r="K563" s="20"/>
      <c r="L563" s="20"/>
      <c r="M563" s="20"/>
      <c r="N563" s="20"/>
      <c r="O563" s="20"/>
      <c r="P563" s="20"/>
      <c r="Q563" s="20"/>
      <c r="R563" s="20"/>
      <c r="S563" s="20"/>
      <c r="T563" s="3">
        <v>223777</v>
      </c>
      <c r="U563" s="3">
        <v>230409</v>
      </c>
      <c r="V563" s="3">
        <v>232700</v>
      </c>
      <c r="W563" s="3">
        <v>240787</v>
      </c>
      <c r="X563" s="2" t="s">
        <v>1906</v>
      </c>
      <c r="Y563" s="2">
        <v>55</v>
      </c>
      <c r="AE563" s="2" t="str">
        <f>LEFT(X563,3)</f>
        <v>ป.2</v>
      </c>
      <c r="AF563" s="2" t="str">
        <f t="shared" si="8"/>
        <v>ทั่วไป</v>
      </c>
      <c r="AG563" s="2" t="str">
        <f>IF(G563="นร.","นร.","ทั่วไป")</f>
        <v>ทั่วไป</v>
      </c>
      <c r="AH563" s="2" t="str">
        <f>IF(J563=2567,"กษ.","ไม่ กษ.")</f>
        <v>ไม่ กษ.</v>
      </c>
      <c r="AI563" s="2" t="str">
        <f>IF(LEFT(H563,9)="พักราชการ","พักราชการ",IF(LEFT(H563,4)="สรก.","สรก.","ปกติ"))</f>
        <v>ปกติ</v>
      </c>
    </row>
    <row r="564" spans="1:35" x14ac:dyDescent="0.35">
      <c r="A564" s="20">
        <v>563</v>
      </c>
      <c r="B564" s="20" t="s">
        <v>15</v>
      </c>
      <c r="C564" s="21" t="s">
        <v>1015</v>
      </c>
      <c r="D564" s="22" t="s">
        <v>1791</v>
      </c>
      <c r="E564" s="23" t="s">
        <v>1792</v>
      </c>
      <c r="F564" s="20" t="s">
        <v>11</v>
      </c>
      <c r="G564" s="20" t="s">
        <v>224</v>
      </c>
      <c r="H564" s="20" t="s">
        <v>14</v>
      </c>
      <c r="I564" s="20"/>
      <c r="J564" s="20">
        <v>2587</v>
      </c>
      <c r="K564" s="20"/>
      <c r="L564" s="20"/>
      <c r="M564" s="20"/>
      <c r="N564" s="20"/>
      <c r="O564" s="20"/>
      <c r="P564" s="20"/>
      <c r="Q564" s="20"/>
      <c r="R564" s="20"/>
      <c r="S564" s="20"/>
      <c r="T564" s="3">
        <v>228956</v>
      </c>
      <c r="U564" s="3">
        <v>236436</v>
      </c>
      <c r="V564" s="3">
        <v>237894</v>
      </c>
      <c r="W564" s="3">
        <v>241762</v>
      </c>
      <c r="X564" s="2" t="s">
        <v>1311</v>
      </c>
      <c r="Y564" s="2">
        <v>41</v>
      </c>
      <c r="AE564" s="2" t="str">
        <f>LEFT(X564,3)</f>
        <v>ป.2</v>
      </c>
      <c r="AF564" s="2" t="str">
        <f t="shared" si="8"/>
        <v>ทั่วไป</v>
      </c>
      <c r="AG564" s="2" t="str">
        <f>IF(G564="นร.","นร.","ทั่วไป")</f>
        <v>ทั่วไป</v>
      </c>
      <c r="AH564" s="2" t="str">
        <f>IF(J564=2567,"กษ.","ไม่ กษ.")</f>
        <v>ไม่ กษ.</v>
      </c>
      <c r="AI564" s="2" t="str">
        <f>IF(LEFT(H564,9)="พักราชการ","พักราชการ",IF(LEFT(H564,4)="สรก.","สรก.","ปกติ"))</f>
        <v>ปกติ</v>
      </c>
    </row>
    <row r="565" spans="1:35" x14ac:dyDescent="0.35">
      <c r="A565" s="20">
        <v>564</v>
      </c>
      <c r="B565" s="20" t="s">
        <v>15</v>
      </c>
      <c r="C565" s="21" t="s">
        <v>1015</v>
      </c>
      <c r="D565" s="22" t="s">
        <v>1793</v>
      </c>
      <c r="E565" s="23" t="s">
        <v>1794</v>
      </c>
      <c r="F565" s="20" t="s">
        <v>11</v>
      </c>
      <c r="G565" s="20" t="s">
        <v>294</v>
      </c>
      <c r="H565" s="20" t="s">
        <v>14</v>
      </c>
      <c r="I565" s="20"/>
      <c r="J565" s="20">
        <v>2584</v>
      </c>
      <c r="K565" s="20"/>
      <c r="L565" s="20"/>
      <c r="M565" s="20"/>
      <c r="N565" s="20"/>
      <c r="O565" s="20"/>
      <c r="P565" s="20"/>
      <c r="Q565" s="20"/>
      <c r="R565" s="20"/>
      <c r="S565" s="20"/>
      <c r="T565" s="3">
        <v>228054</v>
      </c>
      <c r="U565" s="3">
        <v>235218</v>
      </c>
      <c r="V565" s="3">
        <v>236443</v>
      </c>
      <c r="W565" s="3">
        <v>240728</v>
      </c>
      <c r="X565" s="2" t="s">
        <v>1278</v>
      </c>
      <c r="Y565" s="2">
        <v>43</v>
      </c>
      <c r="AE565" s="2" t="str">
        <f>LEFT(X565,3)</f>
        <v>ป.2</v>
      </c>
      <c r="AF565" s="2" t="str">
        <f t="shared" si="8"/>
        <v>ทั่วไป</v>
      </c>
      <c r="AG565" s="2" t="str">
        <f>IF(G565="นร.","นร.","ทั่วไป")</f>
        <v>ทั่วไป</v>
      </c>
      <c r="AH565" s="2" t="str">
        <f>IF(J565=2567,"กษ.","ไม่ กษ.")</f>
        <v>ไม่ กษ.</v>
      </c>
      <c r="AI565" s="2" t="str">
        <f>IF(LEFT(H565,9)="พักราชการ","พักราชการ",IF(LEFT(H565,4)="สรก.","สรก.","ปกติ"))</f>
        <v>ปกติ</v>
      </c>
    </row>
    <row r="566" spans="1:35" x14ac:dyDescent="0.35">
      <c r="A566" s="20">
        <v>565</v>
      </c>
      <c r="B566" s="20" t="s">
        <v>15</v>
      </c>
      <c r="C566" s="21" t="s">
        <v>1015</v>
      </c>
      <c r="D566" s="22" t="s">
        <v>1071</v>
      </c>
      <c r="E566" s="23" t="s">
        <v>1795</v>
      </c>
      <c r="F566" s="20" t="s">
        <v>37</v>
      </c>
      <c r="G566" s="20" t="s">
        <v>294</v>
      </c>
      <c r="H566" s="20" t="s">
        <v>14</v>
      </c>
      <c r="I566" s="20"/>
      <c r="J566" s="20">
        <v>2567</v>
      </c>
      <c r="K566" s="20"/>
      <c r="L566" s="20"/>
      <c r="M566" s="20"/>
      <c r="N566" s="20"/>
      <c r="O566" s="20"/>
      <c r="P566" s="20"/>
      <c r="Q566" s="20"/>
      <c r="R566" s="20"/>
      <c r="S566" s="20"/>
      <c r="T566" s="3">
        <v>221907</v>
      </c>
      <c r="U566" s="3">
        <v>229303</v>
      </c>
      <c r="V566" s="3">
        <v>229563</v>
      </c>
      <c r="W566" s="3">
        <v>243101</v>
      </c>
      <c r="X566" s="2" t="s">
        <v>1331</v>
      </c>
      <c r="Y566" s="2">
        <v>60</v>
      </c>
      <c r="AE566" s="2" t="str">
        <f>LEFT(X566,3)</f>
        <v>ป.2</v>
      </c>
      <c r="AF566" s="2" t="str">
        <f t="shared" si="8"/>
        <v>ทั่วไป</v>
      </c>
      <c r="AG566" s="2" t="str">
        <f>IF(G566="นร.","นร.","ทั่วไป")</f>
        <v>ทั่วไป</v>
      </c>
      <c r="AH566" s="2" t="str">
        <f>IF(J566=2567,"กษ.","ไม่ กษ.")</f>
        <v>กษ.</v>
      </c>
      <c r="AI566" s="2" t="str">
        <f>IF(LEFT(H566,9)="พักราชการ","พักราชการ",IF(LEFT(H566,4)="สรก.","สรก.","ปกติ"))</f>
        <v>ปกติ</v>
      </c>
    </row>
    <row r="567" spans="1:35" x14ac:dyDescent="0.35">
      <c r="A567" s="20">
        <v>566</v>
      </c>
      <c r="B567" s="20" t="s">
        <v>15</v>
      </c>
      <c r="C567" s="21" t="s">
        <v>1015</v>
      </c>
      <c r="D567" s="22" t="s">
        <v>1796</v>
      </c>
      <c r="E567" s="23" t="s">
        <v>1797</v>
      </c>
      <c r="F567" s="20" t="s">
        <v>11</v>
      </c>
      <c r="G567" s="20" t="s">
        <v>224</v>
      </c>
      <c r="H567" s="20" t="s">
        <v>14</v>
      </c>
      <c r="I567" s="20"/>
      <c r="J567" s="20">
        <v>2580</v>
      </c>
      <c r="K567" s="20"/>
      <c r="L567" s="20"/>
      <c r="M567" s="20"/>
      <c r="N567" s="20"/>
      <c r="O567" s="20"/>
      <c r="P567" s="20"/>
      <c r="Q567" s="20"/>
      <c r="R567" s="20"/>
      <c r="S567" s="20"/>
      <c r="T567" s="3">
        <v>226702</v>
      </c>
      <c r="U567" s="3">
        <v>233647</v>
      </c>
      <c r="V567" s="3">
        <v>233877</v>
      </c>
      <c r="W567" s="3">
        <v>240271</v>
      </c>
      <c r="X567" s="2" t="s">
        <v>1065</v>
      </c>
      <c r="Y567" s="2">
        <v>47</v>
      </c>
      <c r="AE567" s="2" t="str">
        <f>LEFT(X567,3)</f>
        <v>ป.2</v>
      </c>
      <c r="AF567" s="2" t="str">
        <f t="shared" si="8"/>
        <v>ทั่วไป</v>
      </c>
      <c r="AG567" s="2" t="str">
        <f>IF(G567="นร.","นร.","ทั่วไป")</f>
        <v>ทั่วไป</v>
      </c>
      <c r="AH567" s="2" t="str">
        <f>IF(J567=2567,"กษ.","ไม่ กษ.")</f>
        <v>ไม่ กษ.</v>
      </c>
      <c r="AI567" s="2" t="str">
        <f>IF(LEFT(H567,9)="พักราชการ","พักราชการ",IF(LEFT(H567,4)="สรก.","สรก.","ปกติ"))</f>
        <v>ปกติ</v>
      </c>
    </row>
    <row r="568" spans="1:35" x14ac:dyDescent="0.35">
      <c r="A568" s="20">
        <v>567</v>
      </c>
      <c r="B568" s="20" t="s">
        <v>15</v>
      </c>
      <c r="C568" s="21" t="s">
        <v>1015</v>
      </c>
      <c r="D568" s="22" t="s">
        <v>1798</v>
      </c>
      <c r="E568" s="23" t="s">
        <v>1799</v>
      </c>
      <c r="F568" s="20" t="s">
        <v>37</v>
      </c>
      <c r="G568" s="20" t="s">
        <v>294</v>
      </c>
      <c r="H568" s="20" t="s">
        <v>14</v>
      </c>
      <c r="I568" s="20"/>
      <c r="J568" s="20">
        <v>2571</v>
      </c>
      <c r="K568" s="20"/>
      <c r="L568" s="20"/>
      <c r="M568" s="20"/>
      <c r="N568" s="20"/>
      <c r="O568" s="20"/>
      <c r="P568" s="20"/>
      <c r="Q568" s="20"/>
      <c r="R568" s="20"/>
      <c r="S568" s="20"/>
      <c r="T568" s="3">
        <v>223423</v>
      </c>
      <c r="U568" s="3">
        <v>232521</v>
      </c>
      <c r="V568" s="3">
        <v>233427</v>
      </c>
      <c r="W568" s="3">
        <v>242492</v>
      </c>
      <c r="X568" s="2" t="s">
        <v>1273</v>
      </c>
      <c r="Y568" s="2">
        <v>56</v>
      </c>
      <c r="AE568" s="2" t="str">
        <f>LEFT(X568,3)</f>
        <v>ป.2</v>
      </c>
      <c r="AF568" s="2" t="str">
        <f t="shared" si="8"/>
        <v>ทั่วไป</v>
      </c>
      <c r="AG568" s="2" t="str">
        <f>IF(G568="นร.","นร.","ทั่วไป")</f>
        <v>ทั่วไป</v>
      </c>
      <c r="AH568" s="2" t="str">
        <f>IF(J568=2567,"กษ.","ไม่ กษ.")</f>
        <v>ไม่ กษ.</v>
      </c>
      <c r="AI568" s="2" t="str">
        <f>IF(LEFT(H568,9)="พักราชการ","พักราชการ",IF(LEFT(H568,4)="สรก.","สรก.","ปกติ"))</f>
        <v>ปกติ</v>
      </c>
    </row>
    <row r="569" spans="1:35" x14ac:dyDescent="0.35">
      <c r="A569" s="20">
        <v>568</v>
      </c>
      <c r="B569" s="20" t="s">
        <v>15</v>
      </c>
      <c r="C569" s="21" t="s">
        <v>1800</v>
      </c>
      <c r="D569" s="22" t="s">
        <v>1801</v>
      </c>
      <c r="E569" s="23" t="s">
        <v>1802</v>
      </c>
      <c r="F569" s="20" t="s">
        <v>3</v>
      </c>
      <c r="G569" s="20" t="s">
        <v>18</v>
      </c>
      <c r="H569" s="20" t="s">
        <v>14</v>
      </c>
      <c r="I569" s="20"/>
      <c r="J569" s="20">
        <v>2589</v>
      </c>
      <c r="K569" s="20"/>
      <c r="L569" s="20"/>
      <c r="M569" s="20"/>
      <c r="N569" s="20"/>
      <c r="O569" s="20"/>
      <c r="P569" s="20"/>
      <c r="Q569" s="20"/>
      <c r="R569" s="20"/>
      <c r="S569" s="20"/>
      <c r="T569" s="3">
        <v>229991</v>
      </c>
      <c r="U569" s="2" t="s">
        <v>101</v>
      </c>
      <c r="V569" s="3">
        <v>238716</v>
      </c>
      <c r="W569" s="3">
        <v>243374</v>
      </c>
      <c r="X569" s="2" t="s">
        <v>1322</v>
      </c>
      <c r="Y569" s="2">
        <v>38</v>
      </c>
      <c r="AE569" s="2" t="str">
        <f>LEFT(X569,3)</f>
        <v>ป.2</v>
      </c>
      <c r="AF569" s="2" t="str">
        <f t="shared" si="8"/>
        <v>ทั่วไป</v>
      </c>
      <c r="AG569" s="2" t="str">
        <f>IF(G569="นร.","นร.","ทั่วไป")</f>
        <v>ทั่วไป</v>
      </c>
      <c r="AH569" s="2" t="str">
        <f>IF(J569=2567,"กษ.","ไม่ กษ.")</f>
        <v>ไม่ กษ.</v>
      </c>
      <c r="AI569" s="2" t="str">
        <f>IF(LEFT(H569,9)="พักราชการ","พักราชการ",IF(LEFT(H569,4)="สรก.","สรก.","ปกติ"))</f>
        <v>ปกติ</v>
      </c>
    </row>
    <row r="570" spans="1:35" x14ac:dyDescent="0.35">
      <c r="A570" s="20">
        <v>569</v>
      </c>
      <c r="B570" s="20" t="s">
        <v>15</v>
      </c>
      <c r="C570" s="21" t="s">
        <v>232</v>
      </c>
      <c r="D570" s="22" t="s">
        <v>1804</v>
      </c>
      <c r="E570" s="23" t="s">
        <v>1805</v>
      </c>
      <c r="F570" s="20" t="s">
        <v>33</v>
      </c>
      <c r="G570" s="20" t="s">
        <v>18</v>
      </c>
      <c r="H570" s="20" t="s">
        <v>42</v>
      </c>
      <c r="I570" s="20"/>
      <c r="J570" s="20">
        <v>2574</v>
      </c>
      <c r="K570" s="20"/>
      <c r="L570" s="20"/>
      <c r="M570" s="20"/>
      <c r="N570" s="20"/>
      <c r="O570" s="20"/>
      <c r="P570" s="20"/>
      <c r="Q570" s="20"/>
      <c r="R570" s="20"/>
      <c r="S570" s="20"/>
      <c r="T570" s="3">
        <v>224224</v>
      </c>
      <c r="U570" s="3">
        <v>231096</v>
      </c>
      <c r="V570" s="3">
        <v>237146</v>
      </c>
      <c r="W570" s="3">
        <v>240666</v>
      </c>
      <c r="X570" s="2" t="s">
        <v>1806</v>
      </c>
      <c r="Y570" s="2">
        <v>54</v>
      </c>
      <c r="AE570" s="2" t="str">
        <f>LEFT(X570,3)</f>
        <v>น.2</v>
      </c>
      <c r="AF570" s="2" t="str">
        <f t="shared" si="8"/>
        <v>ทั่วไป</v>
      </c>
      <c r="AG570" s="2" t="str">
        <f>IF(G570="นร.","นร.","ทั่วไป")</f>
        <v>ทั่วไป</v>
      </c>
      <c r="AH570" s="2" t="str">
        <f>IF(J570=2567,"กษ.","ไม่ กษ.")</f>
        <v>ไม่ กษ.</v>
      </c>
      <c r="AI570" s="2" t="str">
        <f>IF(LEFT(H570,9)="พักราชการ","พักราชการ",IF(LEFT(H570,4)="สรก.","สรก.","ปกติ"))</f>
        <v>สรก.</v>
      </c>
    </row>
    <row r="571" spans="1:35" x14ac:dyDescent="0.35">
      <c r="A571" s="20">
        <v>570</v>
      </c>
      <c r="B571" s="20" t="s">
        <v>10</v>
      </c>
      <c r="C571" s="21" t="s">
        <v>69</v>
      </c>
      <c r="D571" s="22" t="s">
        <v>1807</v>
      </c>
      <c r="E571" s="23" t="s">
        <v>1808</v>
      </c>
      <c r="F571" s="20" t="s">
        <v>8</v>
      </c>
      <c r="G571" s="20" t="s">
        <v>91</v>
      </c>
      <c r="H571" s="20" t="s">
        <v>9</v>
      </c>
      <c r="I571" s="20"/>
      <c r="J571" s="20">
        <v>2567</v>
      </c>
      <c r="K571" s="20"/>
      <c r="L571" s="20"/>
      <c r="M571" s="20"/>
      <c r="N571" s="20"/>
      <c r="O571" s="20"/>
      <c r="P571" s="20"/>
      <c r="Q571" s="20"/>
      <c r="R571" s="20"/>
      <c r="S571" s="20"/>
      <c r="T571" s="3">
        <v>221814</v>
      </c>
      <c r="U571" s="3">
        <v>229025</v>
      </c>
      <c r="V571" s="3">
        <v>229128</v>
      </c>
      <c r="W571" s="3">
        <v>243507</v>
      </c>
      <c r="X571" s="2" t="s">
        <v>104</v>
      </c>
      <c r="Y571" s="2">
        <v>60</v>
      </c>
      <c r="AE571" s="2" t="str">
        <f>LEFT(X571,3)</f>
        <v>น.5</v>
      </c>
      <c r="AF571" s="2" t="str">
        <f t="shared" si="8"/>
        <v>นปก.</v>
      </c>
      <c r="AG571" s="2" t="str">
        <f>IF(G571="นร.","นร.","ทั่วไป")</f>
        <v>ทั่วไป</v>
      </c>
      <c r="AH571" s="2" t="str">
        <f>IF(J571=2567,"กษ.","ไม่ กษ.")</f>
        <v>กษ.</v>
      </c>
      <c r="AI571" s="2" t="str">
        <f>IF(LEFT(H571,9)="พักราชการ","พักราชการ",IF(LEFT(H571,4)="สรก.","สรก.","ปกติ"))</f>
        <v>ปกติ</v>
      </c>
    </row>
    <row r="572" spans="1:35" x14ac:dyDescent="0.35">
      <c r="A572" s="20">
        <v>571</v>
      </c>
      <c r="B572" s="20" t="s">
        <v>10</v>
      </c>
      <c r="C572" s="21" t="s">
        <v>69</v>
      </c>
      <c r="D572" s="22" t="s">
        <v>1809</v>
      </c>
      <c r="E572" s="23" t="s">
        <v>1810</v>
      </c>
      <c r="F572" s="20" t="s">
        <v>11</v>
      </c>
      <c r="G572" s="20" t="s">
        <v>91</v>
      </c>
      <c r="H572" s="20" t="s">
        <v>9</v>
      </c>
      <c r="I572" s="20"/>
      <c r="J572" s="20">
        <v>2567</v>
      </c>
      <c r="K572" s="20"/>
      <c r="L572" s="20"/>
      <c r="M572" s="20"/>
      <c r="N572" s="20"/>
      <c r="O572" s="20"/>
      <c r="P572" s="20"/>
      <c r="Q572" s="20"/>
      <c r="R572" s="20"/>
      <c r="S572" s="20"/>
      <c r="T572" s="3">
        <v>221723</v>
      </c>
      <c r="U572" s="3">
        <v>228604</v>
      </c>
      <c r="V572" s="3">
        <v>228763</v>
      </c>
      <c r="W572" s="3">
        <v>243507</v>
      </c>
      <c r="X572" s="2" t="s">
        <v>1550</v>
      </c>
      <c r="Y572" s="2">
        <v>60</v>
      </c>
      <c r="AE572" s="2" t="str">
        <f>LEFT(X572,3)</f>
        <v>น.5</v>
      </c>
      <c r="AF572" s="2" t="str">
        <f t="shared" si="8"/>
        <v>นปก.</v>
      </c>
      <c r="AG572" s="2" t="str">
        <f>IF(G572="นร.","นร.","ทั่วไป")</f>
        <v>ทั่วไป</v>
      </c>
      <c r="AH572" s="2" t="str">
        <f>IF(J572=2567,"กษ.","ไม่ กษ.")</f>
        <v>กษ.</v>
      </c>
      <c r="AI572" s="2" t="str">
        <f>IF(LEFT(H572,9)="พักราชการ","พักราชการ",IF(LEFT(H572,4)="สรก.","สรก.","ปกติ"))</f>
        <v>ปกติ</v>
      </c>
    </row>
    <row r="573" spans="1:35" x14ac:dyDescent="0.35">
      <c r="A573" s="20">
        <v>572</v>
      </c>
      <c r="B573" s="20" t="s">
        <v>10</v>
      </c>
      <c r="C573" s="21" t="s">
        <v>69</v>
      </c>
      <c r="D573" s="22" t="s">
        <v>1811</v>
      </c>
      <c r="E573" s="23" t="s">
        <v>1812</v>
      </c>
      <c r="F573" s="20" t="s">
        <v>8</v>
      </c>
      <c r="G573" s="20" t="s">
        <v>91</v>
      </c>
      <c r="H573" s="20" t="s">
        <v>9</v>
      </c>
      <c r="I573" s="20"/>
      <c r="J573" s="20">
        <v>2567</v>
      </c>
      <c r="K573" s="20"/>
      <c r="L573" s="20"/>
      <c r="M573" s="20"/>
      <c r="N573" s="20"/>
      <c r="O573" s="20"/>
      <c r="P573" s="20"/>
      <c r="Q573" s="20"/>
      <c r="R573" s="20"/>
      <c r="S573" s="20"/>
      <c r="T573" s="3">
        <v>221951</v>
      </c>
      <c r="U573" s="3">
        <v>228662</v>
      </c>
      <c r="V573" s="3">
        <v>228763</v>
      </c>
      <c r="W573" s="3">
        <v>243507</v>
      </c>
      <c r="X573" s="2" t="s">
        <v>591</v>
      </c>
      <c r="Y573" s="2">
        <v>60</v>
      </c>
      <c r="AE573" s="2" t="str">
        <f>LEFT(X573,3)</f>
        <v>น.5</v>
      </c>
      <c r="AF573" s="2" t="str">
        <f t="shared" si="8"/>
        <v>นปก.</v>
      </c>
      <c r="AG573" s="2" t="str">
        <f>IF(G573="นร.","นร.","ทั่วไป")</f>
        <v>ทั่วไป</v>
      </c>
      <c r="AH573" s="2" t="str">
        <f>IF(J573=2567,"กษ.","ไม่ กษ.")</f>
        <v>กษ.</v>
      </c>
      <c r="AI573" s="2" t="str">
        <f>IF(LEFT(H573,9)="พักราชการ","พักราชการ",IF(LEFT(H573,4)="สรก.","สรก.","ปกติ"))</f>
        <v>ปกติ</v>
      </c>
    </row>
    <row r="574" spans="1:35" x14ac:dyDescent="0.35">
      <c r="A574" s="20">
        <v>573</v>
      </c>
      <c r="B574" s="20" t="s">
        <v>10</v>
      </c>
      <c r="C574" s="21" t="s">
        <v>69</v>
      </c>
      <c r="D574" s="22" t="s">
        <v>1813</v>
      </c>
      <c r="E574" s="23" t="s">
        <v>1814</v>
      </c>
      <c r="F574" s="20" t="s">
        <v>11</v>
      </c>
      <c r="G574" s="20" t="s">
        <v>72</v>
      </c>
      <c r="H574" s="20" t="s">
        <v>9</v>
      </c>
      <c r="I574" s="20"/>
      <c r="J574" s="20">
        <v>2572</v>
      </c>
      <c r="K574" s="20"/>
      <c r="L574" s="20"/>
      <c r="M574" s="20"/>
      <c r="N574" s="20"/>
      <c r="O574" s="20"/>
      <c r="P574" s="20"/>
      <c r="Q574" s="20"/>
      <c r="R574" s="20"/>
      <c r="S574" s="20"/>
      <c r="T574" s="3">
        <v>223804</v>
      </c>
      <c r="U574" s="3">
        <v>231042</v>
      </c>
      <c r="V574" s="3">
        <v>232662</v>
      </c>
      <c r="W574" s="3">
        <v>242803</v>
      </c>
      <c r="X574" s="2" t="s">
        <v>119</v>
      </c>
      <c r="Y574" s="2">
        <v>55</v>
      </c>
      <c r="AE574" s="2" t="str">
        <f>LEFT(X574,3)</f>
        <v>น.5</v>
      </c>
      <c r="AF574" s="2" t="str">
        <f t="shared" si="8"/>
        <v>นปก.</v>
      </c>
      <c r="AG574" s="2" t="str">
        <f>IF(G574="นร.","นร.","ทั่วไป")</f>
        <v>นร.</v>
      </c>
      <c r="AH574" s="2" t="str">
        <f>IF(J574=2567,"กษ.","ไม่ กษ.")</f>
        <v>ไม่ กษ.</v>
      </c>
      <c r="AI574" s="2" t="str">
        <f>IF(LEFT(H574,9)="พักราชการ","พักราชการ",IF(LEFT(H574,4)="สรก.","สรก.","ปกติ"))</f>
        <v>ปกติ</v>
      </c>
    </row>
    <row r="575" spans="1:35" x14ac:dyDescent="0.35">
      <c r="A575" s="20">
        <v>574</v>
      </c>
      <c r="B575" s="20" t="s">
        <v>10</v>
      </c>
      <c r="C575" s="21" t="s">
        <v>169</v>
      </c>
      <c r="D575" s="22" t="s">
        <v>1815</v>
      </c>
      <c r="E575" s="23" t="s">
        <v>1816</v>
      </c>
      <c r="F575" s="20" t="s">
        <v>0</v>
      </c>
      <c r="G575" s="20" t="s">
        <v>91</v>
      </c>
      <c r="H575" s="20" t="s">
        <v>9</v>
      </c>
      <c r="I575" s="20"/>
      <c r="J575" s="20">
        <v>2567</v>
      </c>
      <c r="K575" s="20"/>
      <c r="L575" s="20"/>
      <c r="M575" s="20"/>
      <c r="N575" s="20"/>
      <c r="O575" s="20"/>
      <c r="P575" s="20"/>
      <c r="Q575" s="20"/>
      <c r="R575" s="20"/>
      <c r="S575" s="20"/>
      <c r="T575" s="3">
        <v>221959</v>
      </c>
      <c r="U575" s="3">
        <v>228770</v>
      </c>
      <c r="V575" s="3">
        <v>233577</v>
      </c>
      <c r="W575" s="3">
        <v>243162</v>
      </c>
      <c r="X575" s="2" t="s">
        <v>1975</v>
      </c>
      <c r="Y575" s="2">
        <v>60</v>
      </c>
      <c r="AE575" s="2" t="str">
        <f>LEFT(X575,3)</f>
        <v>น.4</v>
      </c>
      <c r="AF575" s="2" t="str">
        <f t="shared" si="8"/>
        <v>ทั่วไป</v>
      </c>
      <c r="AG575" s="2" t="str">
        <f>IF(G575="นร.","นร.","ทั่วไป")</f>
        <v>ทั่วไป</v>
      </c>
      <c r="AH575" s="2" t="str">
        <f>IF(J575=2567,"กษ.","ไม่ กษ.")</f>
        <v>กษ.</v>
      </c>
      <c r="AI575" s="2" t="str">
        <f>IF(LEFT(H575,9)="พักราชการ","พักราชการ",IF(LEFT(H575,4)="สรก.","สรก.","ปกติ"))</f>
        <v>ปกติ</v>
      </c>
    </row>
    <row r="576" spans="1:35" x14ac:dyDescent="0.35">
      <c r="A576" s="20">
        <v>575</v>
      </c>
      <c r="B576" s="20" t="s">
        <v>10</v>
      </c>
      <c r="C576" s="21" t="s">
        <v>169</v>
      </c>
      <c r="D576" s="22" t="s">
        <v>604</v>
      </c>
      <c r="E576" s="23" t="s">
        <v>1820</v>
      </c>
      <c r="F576" s="20" t="s">
        <v>0</v>
      </c>
      <c r="G576" s="20" t="s">
        <v>91</v>
      </c>
      <c r="H576" s="20" t="s">
        <v>9</v>
      </c>
      <c r="I576" s="20"/>
      <c r="J576" s="20">
        <v>2567</v>
      </c>
      <c r="K576" s="20"/>
      <c r="L576" s="20"/>
      <c r="M576" s="20"/>
      <c r="N576" s="20"/>
      <c r="O576" s="20"/>
      <c r="P576" s="20"/>
      <c r="Q576" s="20"/>
      <c r="R576" s="20"/>
      <c r="S576" s="20"/>
      <c r="T576" s="3">
        <v>221698</v>
      </c>
      <c r="U576" s="3">
        <v>229129</v>
      </c>
      <c r="V576" s="3">
        <v>230224</v>
      </c>
      <c r="W576" s="3">
        <v>243615</v>
      </c>
      <c r="X576" s="2" t="s">
        <v>689</v>
      </c>
      <c r="Y576" s="2">
        <v>61</v>
      </c>
      <c r="AE576" s="2" t="str">
        <f>LEFT(X576,3)</f>
        <v>น.4</v>
      </c>
      <c r="AF576" s="2" t="str">
        <f t="shared" si="8"/>
        <v>ทั่วไป</v>
      </c>
      <c r="AG576" s="2" t="str">
        <f>IF(G576="นร.","นร.","ทั่วไป")</f>
        <v>ทั่วไป</v>
      </c>
      <c r="AH576" s="2" t="str">
        <f>IF(J576=2567,"กษ.","ไม่ กษ.")</f>
        <v>กษ.</v>
      </c>
      <c r="AI576" s="2" t="str">
        <f>IF(LEFT(H576,9)="พักราชการ","พักราชการ",IF(LEFT(H576,4)="สรก.","สรก.","ปกติ"))</f>
        <v>ปกติ</v>
      </c>
    </row>
    <row r="577" spans="1:35" x14ac:dyDescent="0.35">
      <c r="A577" s="20">
        <v>576</v>
      </c>
      <c r="B577" s="20" t="s">
        <v>10</v>
      </c>
      <c r="C577" s="21" t="s">
        <v>611</v>
      </c>
      <c r="D577" s="22" t="s">
        <v>1817</v>
      </c>
      <c r="E577" s="23" t="s">
        <v>1818</v>
      </c>
      <c r="F577" s="20" t="s">
        <v>18</v>
      </c>
      <c r="G577" s="20" t="s">
        <v>205</v>
      </c>
      <c r="H577" s="20" t="s">
        <v>9</v>
      </c>
      <c r="I577" s="20"/>
      <c r="J577" s="20">
        <v>2572</v>
      </c>
      <c r="K577" s="20"/>
      <c r="L577" s="20"/>
      <c r="M577" s="20"/>
      <c r="N577" s="20"/>
      <c r="O577" s="20"/>
      <c r="P577" s="20"/>
      <c r="Q577" s="20"/>
      <c r="R577" s="20"/>
      <c r="S577" s="20"/>
      <c r="T577" s="3">
        <v>223553</v>
      </c>
      <c r="U577" s="2" t="s">
        <v>101</v>
      </c>
      <c r="V577" s="3">
        <v>231621</v>
      </c>
      <c r="W577" s="3">
        <v>242479</v>
      </c>
      <c r="X577" s="2" t="s">
        <v>689</v>
      </c>
      <c r="Y577" s="2">
        <v>55</v>
      </c>
      <c r="AE577" s="2" t="str">
        <f>LEFT(X577,3)</f>
        <v>น.4</v>
      </c>
      <c r="AF577" s="2" t="str">
        <f t="shared" si="8"/>
        <v>ทั่วไป</v>
      </c>
      <c r="AG577" s="2" t="str">
        <f>IF(G577="นร.","นร.","ทั่วไป")</f>
        <v>ทั่วไป</v>
      </c>
      <c r="AH577" s="2" t="str">
        <f>IF(J577=2567,"กษ.","ไม่ กษ.")</f>
        <v>ไม่ กษ.</v>
      </c>
      <c r="AI577" s="2" t="str">
        <f>IF(LEFT(H577,9)="พักราชการ","พักราชการ",IF(LEFT(H577,4)="สรก.","สรก.","ปกติ"))</f>
        <v>ปกติ</v>
      </c>
    </row>
    <row r="578" spans="1:35" x14ac:dyDescent="0.35">
      <c r="A578" s="20">
        <v>577</v>
      </c>
      <c r="B578" s="20" t="s">
        <v>10</v>
      </c>
      <c r="C578" s="21" t="s">
        <v>169</v>
      </c>
      <c r="D578" s="22" t="s">
        <v>1490</v>
      </c>
      <c r="E578" s="23" t="s">
        <v>1819</v>
      </c>
      <c r="F578" s="20" t="s">
        <v>20</v>
      </c>
      <c r="G578" s="20" t="s">
        <v>91</v>
      </c>
      <c r="H578" s="20" t="s">
        <v>9</v>
      </c>
      <c r="I578" s="20"/>
      <c r="J578" s="20">
        <v>2567</v>
      </c>
      <c r="K578" s="20"/>
      <c r="L578" s="20"/>
      <c r="M578" s="20"/>
      <c r="N578" s="20"/>
      <c r="O578" s="20"/>
      <c r="P578" s="20"/>
      <c r="Q578" s="20"/>
      <c r="R578" s="20"/>
      <c r="S578" s="20"/>
      <c r="T578" s="3">
        <v>221634</v>
      </c>
      <c r="U578" s="3">
        <v>228250</v>
      </c>
      <c r="V578" s="3">
        <v>228398</v>
      </c>
      <c r="W578" s="3">
        <v>243595</v>
      </c>
      <c r="X578" s="2" t="s">
        <v>1665</v>
      </c>
      <c r="Y578" s="2">
        <v>61</v>
      </c>
      <c r="AE578" s="2" t="str">
        <f>LEFT(X578,3)</f>
        <v>น.4</v>
      </c>
      <c r="AF578" s="2" t="str">
        <f t="shared" si="8"/>
        <v>ทั่วไป</v>
      </c>
      <c r="AG578" s="2" t="str">
        <f>IF(G578="นร.","นร.","ทั่วไป")</f>
        <v>ทั่วไป</v>
      </c>
      <c r="AH578" s="2" t="str">
        <f>IF(J578=2567,"กษ.","ไม่ กษ.")</f>
        <v>กษ.</v>
      </c>
      <c r="AI578" s="2" t="str">
        <f>IF(LEFT(H578,9)="พักราชการ","พักราชการ",IF(LEFT(H578,4)="สรก.","สรก.","ปกติ"))</f>
        <v>ปกติ</v>
      </c>
    </row>
    <row r="579" spans="1:35" x14ac:dyDescent="0.35">
      <c r="A579" s="20">
        <v>578</v>
      </c>
      <c r="B579" s="20" t="s">
        <v>10</v>
      </c>
      <c r="C579" s="21" t="s">
        <v>189</v>
      </c>
      <c r="D579" s="22" t="s">
        <v>2033</v>
      </c>
      <c r="E579" s="23" t="s">
        <v>2098</v>
      </c>
      <c r="F579" s="20" t="s">
        <v>0</v>
      </c>
      <c r="G579" s="20" t="s">
        <v>18</v>
      </c>
      <c r="H579" s="20" t="s">
        <v>9</v>
      </c>
      <c r="I579" s="20"/>
      <c r="J579" s="20">
        <v>2572</v>
      </c>
      <c r="K579" s="20"/>
      <c r="L579" s="20"/>
      <c r="M579" s="20"/>
      <c r="N579" s="20"/>
      <c r="O579" s="20"/>
      <c r="P579" s="20"/>
      <c r="Q579" s="20"/>
      <c r="R579" s="20"/>
      <c r="S579" s="20"/>
      <c r="T579" s="3">
        <v>223656</v>
      </c>
      <c r="U579" s="3">
        <v>235506</v>
      </c>
      <c r="V579" s="3">
        <v>235100</v>
      </c>
      <c r="W579" s="3">
        <v>240746</v>
      </c>
      <c r="X579" s="2" t="s">
        <v>673</v>
      </c>
      <c r="Y579" s="2">
        <v>55</v>
      </c>
      <c r="AE579" s="2" t="str">
        <f>LEFT(X579,3)</f>
        <v>น.4</v>
      </c>
      <c r="AF579" s="2" t="str">
        <f t="shared" ref="AF579:AF642" si="9">IF(AE579&lt;&gt;"น.5","ทั่วไป","นปก.")</f>
        <v>ทั่วไป</v>
      </c>
      <c r="AG579" s="2" t="str">
        <f>IF(G579="นร.","นร.","ทั่วไป")</f>
        <v>ทั่วไป</v>
      </c>
      <c r="AH579" s="2" t="str">
        <f>IF(J579=2567,"กษ.","ไม่ กษ.")</f>
        <v>ไม่ กษ.</v>
      </c>
      <c r="AI579" s="2" t="str">
        <f>IF(LEFT(H579,9)="พักราชการ","พักราชการ",IF(LEFT(H579,4)="สรก.","สรก.","ปกติ"))</f>
        <v>ปกติ</v>
      </c>
    </row>
    <row r="580" spans="1:35" x14ac:dyDescent="0.35">
      <c r="A580" s="20">
        <v>579</v>
      </c>
      <c r="B580" s="20" t="s">
        <v>10</v>
      </c>
      <c r="C580" s="21" t="s">
        <v>189</v>
      </c>
      <c r="D580" s="22" t="s">
        <v>1821</v>
      </c>
      <c r="E580" s="23" t="s">
        <v>1822</v>
      </c>
      <c r="F580" s="20" t="s">
        <v>0</v>
      </c>
      <c r="G580" s="20" t="s">
        <v>91</v>
      </c>
      <c r="H580" s="20" t="s">
        <v>9</v>
      </c>
      <c r="I580" s="20"/>
      <c r="J580" s="20">
        <v>2567</v>
      </c>
      <c r="K580" s="20"/>
      <c r="L580" s="20"/>
      <c r="M580" s="20"/>
      <c r="N580" s="20"/>
      <c r="O580" s="20"/>
      <c r="P580" s="20"/>
      <c r="Q580" s="20"/>
      <c r="R580" s="20"/>
      <c r="S580" s="20"/>
      <c r="T580" s="3">
        <v>221751</v>
      </c>
      <c r="U580" s="3">
        <v>229679</v>
      </c>
      <c r="V580" s="3">
        <v>230581</v>
      </c>
      <c r="W580" s="3">
        <v>243326</v>
      </c>
      <c r="X580" s="2" t="s">
        <v>267</v>
      </c>
      <c r="Y580" s="2">
        <v>60</v>
      </c>
      <c r="AE580" s="2" t="str">
        <f>LEFT(X580,3)</f>
        <v>น.3</v>
      </c>
      <c r="AF580" s="2" t="str">
        <f t="shared" si="9"/>
        <v>ทั่วไป</v>
      </c>
      <c r="AG580" s="2" t="str">
        <f>IF(G580="นร.","นร.","ทั่วไป")</f>
        <v>ทั่วไป</v>
      </c>
      <c r="AH580" s="2" t="str">
        <f>IF(J580=2567,"กษ.","ไม่ กษ.")</f>
        <v>กษ.</v>
      </c>
      <c r="AI580" s="2" t="str">
        <f>IF(LEFT(H580,9)="พักราชการ","พักราชการ",IF(LEFT(H580,4)="สรก.","สรก.","ปกติ"))</f>
        <v>ปกติ</v>
      </c>
    </row>
    <row r="581" spans="1:35" x14ac:dyDescent="0.35">
      <c r="A581" s="20">
        <v>580</v>
      </c>
      <c r="B581" s="20" t="s">
        <v>10</v>
      </c>
      <c r="C581" s="21" t="s">
        <v>232</v>
      </c>
      <c r="D581" s="22" t="s">
        <v>1823</v>
      </c>
      <c r="E581" s="23" t="s">
        <v>1824</v>
      </c>
      <c r="F581" s="20" t="s">
        <v>0</v>
      </c>
      <c r="G581" s="20" t="s">
        <v>91</v>
      </c>
      <c r="H581" s="20" t="s">
        <v>9</v>
      </c>
      <c r="I581" s="20"/>
      <c r="J581" s="20">
        <v>2567</v>
      </c>
      <c r="K581" s="20"/>
      <c r="L581" s="20"/>
      <c r="M581" s="20"/>
      <c r="N581" s="20"/>
      <c r="O581" s="20"/>
      <c r="P581" s="20"/>
      <c r="Q581" s="20"/>
      <c r="R581" s="20"/>
      <c r="S581" s="20"/>
      <c r="T581" s="3">
        <v>221702</v>
      </c>
      <c r="U581" s="3">
        <v>229054</v>
      </c>
      <c r="V581" s="3">
        <v>228765</v>
      </c>
      <c r="W581" s="3">
        <v>240269</v>
      </c>
      <c r="X581" s="2" t="s">
        <v>267</v>
      </c>
      <c r="Y581" s="2">
        <v>61</v>
      </c>
      <c r="AE581" s="2" t="str">
        <f>LEFT(X581,3)</f>
        <v>น.3</v>
      </c>
      <c r="AF581" s="2" t="str">
        <f t="shared" si="9"/>
        <v>ทั่วไป</v>
      </c>
      <c r="AG581" s="2" t="str">
        <f>IF(G581="นร.","นร.","ทั่วไป")</f>
        <v>ทั่วไป</v>
      </c>
      <c r="AH581" s="2" t="str">
        <f>IF(J581=2567,"กษ.","ไม่ กษ.")</f>
        <v>กษ.</v>
      </c>
      <c r="AI581" s="2" t="str">
        <f>IF(LEFT(H581,9)="พักราชการ","พักราชการ",IF(LEFT(H581,4)="สรก.","สรก.","ปกติ"))</f>
        <v>ปกติ</v>
      </c>
    </row>
    <row r="582" spans="1:35" x14ac:dyDescent="0.35">
      <c r="A582" s="20">
        <v>581</v>
      </c>
      <c r="B582" s="20" t="s">
        <v>10</v>
      </c>
      <c r="C582" s="21" t="s">
        <v>232</v>
      </c>
      <c r="D582" s="22" t="s">
        <v>1825</v>
      </c>
      <c r="E582" s="23" t="s">
        <v>1826</v>
      </c>
      <c r="F582" s="20" t="s">
        <v>33</v>
      </c>
      <c r="G582" s="20" t="s">
        <v>91</v>
      </c>
      <c r="H582" s="20" t="s">
        <v>9</v>
      </c>
      <c r="I582" s="20"/>
      <c r="J582" s="20">
        <v>2567</v>
      </c>
      <c r="K582" s="20"/>
      <c r="L582" s="20"/>
      <c r="M582" s="20"/>
      <c r="N582" s="20"/>
      <c r="O582" s="20"/>
      <c r="P582" s="20"/>
      <c r="Q582" s="20"/>
      <c r="R582" s="20"/>
      <c r="S582" s="20"/>
      <c r="T582" s="3">
        <v>221814</v>
      </c>
      <c r="U582" s="3">
        <v>229411</v>
      </c>
      <c r="V582" s="3">
        <v>230224</v>
      </c>
      <c r="W582" s="3">
        <v>242173</v>
      </c>
      <c r="X582" s="2" t="s">
        <v>767</v>
      </c>
      <c r="Y582" s="2">
        <v>60</v>
      </c>
      <c r="AE582" s="2" t="str">
        <f>LEFT(X582,3)</f>
        <v>น.3</v>
      </c>
      <c r="AF582" s="2" t="str">
        <f t="shared" si="9"/>
        <v>ทั่วไป</v>
      </c>
      <c r="AG582" s="2" t="str">
        <f>IF(G582="นร.","นร.","ทั่วไป")</f>
        <v>ทั่วไป</v>
      </c>
      <c r="AH582" s="2" t="str">
        <f>IF(J582=2567,"กษ.","ไม่ กษ.")</f>
        <v>กษ.</v>
      </c>
      <c r="AI582" s="2" t="str">
        <f>IF(LEFT(H582,9)="พักราชการ","พักราชการ",IF(LEFT(H582,4)="สรก.","สรก.","ปกติ"))</f>
        <v>ปกติ</v>
      </c>
    </row>
    <row r="583" spans="1:35" x14ac:dyDescent="0.35">
      <c r="A583" s="20">
        <v>582</v>
      </c>
      <c r="B583" s="20" t="s">
        <v>10</v>
      </c>
      <c r="C583" s="21" t="s">
        <v>232</v>
      </c>
      <c r="D583" s="22" t="s">
        <v>1827</v>
      </c>
      <c r="E583" s="23" t="s">
        <v>1828</v>
      </c>
      <c r="F583" s="20" t="s">
        <v>34</v>
      </c>
      <c r="G583" s="20" t="s">
        <v>91</v>
      </c>
      <c r="H583" s="20" t="s">
        <v>9</v>
      </c>
      <c r="I583" s="20"/>
      <c r="J583" s="20">
        <v>2567</v>
      </c>
      <c r="K583" s="20"/>
      <c r="L583" s="20"/>
      <c r="M583" s="20"/>
      <c r="N583" s="20"/>
      <c r="O583" s="20"/>
      <c r="P583" s="20"/>
      <c r="Q583" s="20"/>
      <c r="R583" s="20"/>
      <c r="S583" s="20"/>
      <c r="T583" s="3">
        <v>221786</v>
      </c>
      <c r="U583" s="3">
        <v>229570</v>
      </c>
      <c r="V583" s="3">
        <v>230410</v>
      </c>
      <c r="W583" s="3">
        <v>241548</v>
      </c>
      <c r="X583" s="2" t="s">
        <v>244</v>
      </c>
      <c r="Y583" s="2">
        <v>60</v>
      </c>
      <c r="AE583" s="2" t="str">
        <f>LEFT(X583,3)</f>
        <v>น.3</v>
      </c>
      <c r="AF583" s="2" t="str">
        <f t="shared" si="9"/>
        <v>ทั่วไป</v>
      </c>
      <c r="AG583" s="2" t="str">
        <f>IF(G583="นร.","นร.","ทั่วไป")</f>
        <v>ทั่วไป</v>
      </c>
      <c r="AH583" s="2" t="str">
        <f>IF(J583=2567,"กษ.","ไม่ กษ.")</f>
        <v>กษ.</v>
      </c>
      <c r="AI583" s="2" t="str">
        <f>IF(LEFT(H583,9)="พักราชการ","พักราชการ",IF(LEFT(H583,4)="สรก.","สรก.","ปกติ"))</f>
        <v>ปกติ</v>
      </c>
    </row>
    <row r="584" spans="1:35" x14ac:dyDescent="0.35">
      <c r="A584" s="20">
        <v>583</v>
      </c>
      <c r="B584" s="20" t="s">
        <v>10</v>
      </c>
      <c r="C584" s="21" t="s">
        <v>1195</v>
      </c>
      <c r="D584" s="22" t="s">
        <v>1829</v>
      </c>
      <c r="E584" s="23" t="s">
        <v>1830</v>
      </c>
      <c r="F584" s="20" t="s">
        <v>18</v>
      </c>
      <c r="G584" s="20" t="s">
        <v>205</v>
      </c>
      <c r="H584" s="20" t="s">
        <v>9</v>
      </c>
      <c r="I584" s="20"/>
      <c r="J584" s="20">
        <v>2575</v>
      </c>
      <c r="K584" s="20"/>
      <c r="L584" s="20"/>
      <c r="M584" s="20"/>
      <c r="N584" s="20"/>
      <c r="O584" s="20"/>
      <c r="P584" s="20"/>
      <c r="Q584" s="20"/>
      <c r="R584" s="20"/>
      <c r="S584" s="20"/>
      <c r="T584" s="3">
        <v>224723</v>
      </c>
      <c r="U584" s="2" t="s">
        <v>101</v>
      </c>
      <c r="V584" s="3">
        <v>232348</v>
      </c>
      <c r="W584" s="3">
        <v>236902</v>
      </c>
      <c r="X584" s="2" t="s">
        <v>277</v>
      </c>
      <c r="Y584" s="2">
        <v>52</v>
      </c>
      <c r="AE584" s="2" t="str">
        <f>LEFT(X584,3)</f>
        <v>น.2</v>
      </c>
      <c r="AF584" s="2" t="str">
        <f t="shared" si="9"/>
        <v>ทั่วไป</v>
      </c>
      <c r="AG584" s="2" t="str">
        <f>IF(G584="นร.","นร.","ทั่วไป")</f>
        <v>ทั่วไป</v>
      </c>
      <c r="AH584" s="2" t="str">
        <f>IF(J584=2567,"กษ.","ไม่ กษ.")</f>
        <v>ไม่ กษ.</v>
      </c>
      <c r="AI584" s="2" t="str">
        <f>IF(LEFT(H584,9)="พักราชการ","พักราชการ",IF(LEFT(H584,4)="สรก.","สรก.","ปกติ"))</f>
        <v>ปกติ</v>
      </c>
    </row>
    <row r="585" spans="1:35" x14ac:dyDescent="0.35">
      <c r="A585" s="20">
        <v>584</v>
      </c>
      <c r="B585" s="20" t="s">
        <v>10</v>
      </c>
      <c r="C585" s="21" t="s">
        <v>232</v>
      </c>
      <c r="D585" s="22" t="s">
        <v>1831</v>
      </c>
      <c r="E585" s="23" t="s">
        <v>1832</v>
      </c>
      <c r="F585" s="20" t="s">
        <v>18</v>
      </c>
      <c r="G585" s="20" t="s">
        <v>91</v>
      </c>
      <c r="H585" s="20" t="s">
        <v>9</v>
      </c>
      <c r="I585" s="20"/>
      <c r="J585" s="20">
        <v>2567</v>
      </c>
      <c r="K585" s="20"/>
      <c r="L585" s="20"/>
      <c r="M585" s="20"/>
      <c r="N585" s="20"/>
      <c r="O585" s="20"/>
      <c r="P585" s="20"/>
      <c r="Q585" s="20"/>
      <c r="R585" s="20"/>
      <c r="S585" s="20"/>
      <c r="T585" s="3">
        <v>221924</v>
      </c>
      <c r="U585" s="3">
        <v>229495</v>
      </c>
      <c r="V585" s="3">
        <v>230589</v>
      </c>
      <c r="W585" s="3">
        <v>242309</v>
      </c>
      <c r="X585" s="2" t="s">
        <v>196</v>
      </c>
      <c r="Y585" s="2">
        <v>60</v>
      </c>
      <c r="AE585" s="2" t="str">
        <f>LEFT(X585,3)</f>
        <v>น.3</v>
      </c>
      <c r="AF585" s="2" t="str">
        <f t="shared" si="9"/>
        <v>ทั่วไป</v>
      </c>
      <c r="AG585" s="2" t="str">
        <f>IF(G585="นร.","นร.","ทั่วไป")</f>
        <v>ทั่วไป</v>
      </c>
      <c r="AH585" s="2" t="str">
        <f>IF(J585=2567,"กษ.","ไม่ กษ.")</f>
        <v>กษ.</v>
      </c>
      <c r="AI585" s="2" t="str">
        <f>IF(LEFT(H585,9)="พักราชการ","พักราชการ",IF(LEFT(H585,4)="สรก.","สรก.","ปกติ"))</f>
        <v>ปกติ</v>
      </c>
    </row>
    <row r="586" spans="1:35" x14ac:dyDescent="0.35">
      <c r="A586" s="20">
        <v>585</v>
      </c>
      <c r="B586" s="20" t="s">
        <v>10</v>
      </c>
      <c r="C586" s="21" t="s">
        <v>232</v>
      </c>
      <c r="D586" s="22" t="s">
        <v>1379</v>
      </c>
      <c r="E586" s="23" t="s">
        <v>1833</v>
      </c>
      <c r="F586" s="20" t="s">
        <v>19</v>
      </c>
      <c r="G586" s="20" t="s">
        <v>91</v>
      </c>
      <c r="H586" s="20" t="s">
        <v>9</v>
      </c>
      <c r="I586" s="20"/>
      <c r="J586" s="20">
        <v>2567</v>
      </c>
      <c r="K586" s="20"/>
      <c r="L586" s="20"/>
      <c r="M586" s="20"/>
      <c r="N586" s="20"/>
      <c r="O586" s="20"/>
      <c r="P586" s="20"/>
      <c r="Q586" s="20"/>
      <c r="R586" s="20"/>
      <c r="S586" s="20"/>
      <c r="T586" s="3">
        <v>221865</v>
      </c>
      <c r="U586" s="3">
        <v>229495</v>
      </c>
      <c r="V586" s="3">
        <v>231002</v>
      </c>
      <c r="W586" s="3">
        <v>240829</v>
      </c>
      <c r="X586" s="2" t="s">
        <v>771</v>
      </c>
      <c r="Y586" s="2">
        <v>60</v>
      </c>
      <c r="AE586" s="2" t="str">
        <f>LEFT(X586,3)</f>
        <v>น.3</v>
      </c>
      <c r="AF586" s="2" t="str">
        <f t="shared" si="9"/>
        <v>ทั่วไป</v>
      </c>
      <c r="AG586" s="2" t="str">
        <f>IF(G586="นร.","นร.","ทั่วไป")</f>
        <v>ทั่วไป</v>
      </c>
      <c r="AH586" s="2" t="str">
        <f>IF(J586=2567,"กษ.","ไม่ กษ.")</f>
        <v>กษ.</v>
      </c>
      <c r="AI586" s="2" t="str">
        <f>IF(LEFT(H586,9)="พักราชการ","พักราชการ",IF(LEFT(H586,4)="สรก.","สรก.","ปกติ"))</f>
        <v>ปกติ</v>
      </c>
    </row>
    <row r="587" spans="1:35" x14ac:dyDescent="0.35">
      <c r="A587" s="20">
        <v>586</v>
      </c>
      <c r="B587" s="20" t="s">
        <v>10</v>
      </c>
      <c r="C587" s="21" t="s">
        <v>278</v>
      </c>
      <c r="D587" s="22" t="s">
        <v>1834</v>
      </c>
      <c r="E587" s="23" t="s">
        <v>1835</v>
      </c>
      <c r="F587" s="20" t="s">
        <v>11</v>
      </c>
      <c r="G587" s="20" t="s">
        <v>91</v>
      </c>
      <c r="H587" s="20" t="s">
        <v>9</v>
      </c>
      <c r="I587" s="20"/>
      <c r="J587" s="20">
        <v>2567</v>
      </c>
      <c r="K587" s="20"/>
      <c r="L587" s="20"/>
      <c r="M587" s="20"/>
      <c r="N587" s="20"/>
      <c r="O587" s="20"/>
      <c r="P587" s="20"/>
      <c r="Q587" s="20"/>
      <c r="R587" s="20"/>
      <c r="S587" s="20"/>
      <c r="T587" s="3">
        <v>221647</v>
      </c>
      <c r="U587" s="3">
        <v>229129</v>
      </c>
      <c r="V587" s="3">
        <v>230224</v>
      </c>
      <c r="W587" s="3">
        <v>242339</v>
      </c>
      <c r="X587" s="2" t="s">
        <v>291</v>
      </c>
      <c r="Y587" s="2">
        <v>61</v>
      </c>
      <c r="AE587" s="2" t="str">
        <f>LEFT(X587,3)</f>
        <v>น.1</v>
      </c>
      <c r="AF587" s="2" t="str">
        <f t="shared" si="9"/>
        <v>ทั่วไป</v>
      </c>
      <c r="AG587" s="2" t="str">
        <f>IF(G587="นร.","นร.","ทั่วไป")</f>
        <v>ทั่วไป</v>
      </c>
      <c r="AH587" s="2" t="str">
        <f>IF(J587=2567,"กษ.","ไม่ กษ.")</f>
        <v>กษ.</v>
      </c>
      <c r="AI587" s="2" t="str">
        <f>IF(LEFT(H587,9)="พักราชการ","พักราชการ",IF(LEFT(H587,4)="สรก.","สรก.","ปกติ"))</f>
        <v>ปกติ</v>
      </c>
    </row>
    <row r="588" spans="1:35" x14ac:dyDescent="0.35">
      <c r="A588" s="20">
        <v>587</v>
      </c>
      <c r="B588" s="20" t="s">
        <v>10</v>
      </c>
      <c r="C588" s="21" t="s">
        <v>278</v>
      </c>
      <c r="D588" s="22" t="s">
        <v>1836</v>
      </c>
      <c r="E588" s="23" t="s">
        <v>1837</v>
      </c>
      <c r="F588" s="20" t="s">
        <v>34</v>
      </c>
      <c r="G588" s="20" t="s">
        <v>91</v>
      </c>
      <c r="H588" s="20" t="s">
        <v>9</v>
      </c>
      <c r="I588" s="20"/>
      <c r="J588" s="20">
        <v>2567</v>
      </c>
      <c r="K588" s="20"/>
      <c r="L588" s="20"/>
      <c r="M588" s="20"/>
      <c r="N588" s="20"/>
      <c r="O588" s="20"/>
      <c r="P588" s="20"/>
      <c r="Q588" s="20"/>
      <c r="R588" s="20"/>
      <c r="S588" s="20"/>
      <c r="T588" s="3">
        <v>221858</v>
      </c>
      <c r="U588" s="3">
        <v>229325</v>
      </c>
      <c r="V588" s="3">
        <v>231047</v>
      </c>
      <c r="W588" s="3">
        <v>243193</v>
      </c>
      <c r="X588" s="2" t="s">
        <v>457</v>
      </c>
      <c r="Y588" s="2">
        <v>60</v>
      </c>
      <c r="AE588" s="2" t="str">
        <f>LEFT(X588,3)</f>
        <v>น.1</v>
      </c>
      <c r="AF588" s="2" t="str">
        <f t="shared" si="9"/>
        <v>ทั่วไป</v>
      </c>
      <c r="AG588" s="2" t="str">
        <f>IF(G588="นร.","นร.","ทั่วไป")</f>
        <v>ทั่วไป</v>
      </c>
      <c r="AH588" s="2" t="str">
        <f>IF(J588=2567,"กษ.","ไม่ กษ.")</f>
        <v>กษ.</v>
      </c>
      <c r="AI588" s="2" t="str">
        <f>IF(LEFT(H588,9)="พักราชการ","พักราชการ",IF(LEFT(H588,4)="สรก.","สรก.","ปกติ"))</f>
        <v>ปกติ</v>
      </c>
    </row>
    <row r="589" spans="1:35" x14ac:dyDescent="0.35">
      <c r="A589" s="20">
        <v>588</v>
      </c>
      <c r="B589" s="20" t="s">
        <v>10</v>
      </c>
      <c r="C589" s="21" t="s">
        <v>278</v>
      </c>
      <c r="D589" s="22" t="s">
        <v>1838</v>
      </c>
      <c r="E589" s="23" t="s">
        <v>1839</v>
      </c>
      <c r="F589" s="20" t="s">
        <v>11</v>
      </c>
      <c r="G589" s="20" t="s">
        <v>91</v>
      </c>
      <c r="H589" s="20" t="s">
        <v>9</v>
      </c>
      <c r="I589" s="20"/>
      <c r="J589" s="20">
        <v>2567</v>
      </c>
      <c r="K589" s="20"/>
      <c r="L589" s="20"/>
      <c r="M589" s="20"/>
      <c r="N589" s="20"/>
      <c r="O589" s="20"/>
      <c r="P589" s="20"/>
      <c r="Q589" s="20"/>
      <c r="R589" s="20"/>
      <c r="S589" s="20"/>
      <c r="T589" s="3">
        <v>221793</v>
      </c>
      <c r="U589" s="3">
        <v>229495</v>
      </c>
      <c r="V589" s="3">
        <v>230589</v>
      </c>
      <c r="W589" s="3">
        <v>243527</v>
      </c>
      <c r="X589" s="2" t="s">
        <v>365</v>
      </c>
      <c r="Y589" s="2">
        <v>60</v>
      </c>
      <c r="AE589" s="2" t="str">
        <f>LEFT(X589,3)</f>
        <v>น.1</v>
      </c>
      <c r="AF589" s="2" t="str">
        <f t="shared" si="9"/>
        <v>ทั่วไป</v>
      </c>
      <c r="AG589" s="2" t="str">
        <f>IF(G589="นร.","นร.","ทั่วไป")</f>
        <v>ทั่วไป</v>
      </c>
      <c r="AH589" s="2" t="str">
        <f>IF(J589=2567,"กษ.","ไม่ กษ.")</f>
        <v>กษ.</v>
      </c>
      <c r="AI589" s="2" t="str">
        <f>IF(LEFT(H589,9)="พักราชการ","พักราชการ",IF(LEFT(H589,4)="สรก.","สรก.","ปกติ"))</f>
        <v>ปกติ</v>
      </c>
    </row>
    <row r="590" spans="1:35" x14ac:dyDescent="0.35">
      <c r="A590" s="20">
        <v>589</v>
      </c>
      <c r="B590" s="20" t="s">
        <v>10</v>
      </c>
      <c r="C590" s="21" t="s">
        <v>285</v>
      </c>
      <c r="D590" s="22" t="s">
        <v>1840</v>
      </c>
      <c r="E590" s="23" t="s">
        <v>1841</v>
      </c>
      <c r="F590" s="20" t="s">
        <v>22</v>
      </c>
      <c r="G590" s="20" t="s">
        <v>91</v>
      </c>
      <c r="H590" s="20" t="s">
        <v>9</v>
      </c>
      <c r="I590" s="20"/>
      <c r="J590" s="20">
        <v>2567</v>
      </c>
      <c r="K590" s="20"/>
      <c r="L590" s="20"/>
      <c r="M590" s="20"/>
      <c r="N590" s="20"/>
      <c r="O590" s="20"/>
      <c r="P590" s="20"/>
      <c r="Q590" s="20"/>
      <c r="R590" s="20"/>
      <c r="S590" s="20"/>
      <c r="T590" s="3">
        <v>221883</v>
      </c>
      <c r="U590" s="3">
        <v>228998</v>
      </c>
      <c r="V590" s="3">
        <v>229128</v>
      </c>
      <c r="W590" s="3">
        <v>243040</v>
      </c>
      <c r="X590" s="2" t="s">
        <v>291</v>
      </c>
      <c r="Y590" s="2">
        <v>60</v>
      </c>
      <c r="AE590" s="2" t="str">
        <f>LEFT(X590,3)</f>
        <v>น.1</v>
      </c>
      <c r="AF590" s="2" t="str">
        <f t="shared" si="9"/>
        <v>ทั่วไป</v>
      </c>
      <c r="AG590" s="2" t="str">
        <f>IF(G590="นร.","นร.","ทั่วไป")</f>
        <v>ทั่วไป</v>
      </c>
      <c r="AH590" s="2" t="str">
        <f>IF(J590=2567,"กษ.","ไม่ กษ.")</f>
        <v>กษ.</v>
      </c>
      <c r="AI590" s="2" t="str">
        <f>IF(LEFT(H590,9)="พักราชการ","พักราชการ",IF(LEFT(H590,4)="สรก.","สรก.","ปกติ"))</f>
        <v>ปกติ</v>
      </c>
    </row>
    <row r="591" spans="1:35" x14ac:dyDescent="0.35">
      <c r="A591" s="20">
        <v>590</v>
      </c>
      <c r="B591" s="20" t="s">
        <v>10</v>
      </c>
      <c r="C591" s="21" t="s">
        <v>285</v>
      </c>
      <c r="D591" s="22" t="s">
        <v>447</v>
      </c>
      <c r="E591" s="23" t="s">
        <v>1842</v>
      </c>
      <c r="F591" s="20" t="s">
        <v>11</v>
      </c>
      <c r="G591" s="20" t="s">
        <v>91</v>
      </c>
      <c r="H591" s="20" t="s">
        <v>9</v>
      </c>
      <c r="I591" s="20"/>
      <c r="J591" s="20">
        <v>2567</v>
      </c>
      <c r="K591" s="20"/>
      <c r="L591" s="20"/>
      <c r="M591" s="20"/>
      <c r="N591" s="20"/>
      <c r="O591" s="20"/>
      <c r="P591" s="20"/>
      <c r="Q591" s="20"/>
      <c r="R591" s="20"/>
      <c r="S591" s="20"/>
      <c r="T591" s="3">
        <v>221763</v>
      </c>
      <c r="U591" s="3">
        <v>229679</v>
      </c>
      <c r="V591" s="3">
        <v>230677</v>
      </c>
      <c r="W591" s="3">
        <v>243405</v>
      </c>
      <c r="X591" s="2" t="s">
        <v>532</v>
      </c>
      <c r="Y591" s="2">
        <v>60</v>
      </c>
      <c r="AE591" s="2" t="str">
        <f>LEFT(X591,3)</f>
        <v>น.1</v>
      </c>
      <c r="AF591" s="2" t="str">
        <f t="shared" si="9"/>
        <v>ทั่วไป</v>
      </c>
      <c r="AG591" s="2" t="str">
        <f>IF(G591="นร.","นร.","ทั่วไป")</f>
        <v>ทั่วไป</v>
      </c>
      <c r="AH591" s="2" t="str">
        <f>IF(J591=2567,"กษ.","ไม่ กษ.")</f>
        <v>กษ.</v>
      </c>
      <c r="AI591" s="2" t="str">
        <f>IF(LEFT(H591,9)="พักราชการ","พักราชการ",IF(LEFT(H591,4)="สรก.","สรก.","ปกติ"))</f>
        <v>ปกติ</v>
      </c>
    </row>
    <row r="592" spans="1:35" x14ac:dyDescent="0.35">
      <c r="A592" s="20">
        <v>591</v>
      </c>
      <c r="B592" s="20" t="s">
        <v>10</v>
      </c>
      <c r="C592" s="21" t="s">
        <v>285</v>
      </c>
      <c r="D592" s="22" t="s">
        <v>447</v>
      </c>
      <c r="E592" s="23" t="s">
        <v>1843</v>
      </c>
      <c r="F592" s="20" t="s">
        <v>37</v>
      </c>
      <c r="G592" s="20" t="s">
        <v>91</v>
      </c>
      <c r="H592" s="20" t="s">
        <v>9</v>
      </c>
      <c r="I592" s="20"/>
      <c r="J592" s="20">
        <v>2567</v>
      </c>
      <c r="K592" s="20"/>
      <c r="L592" s="20"/>
      <c r="M592" s="20"/>
      <c r="N592" s="20"/>
      <c r="O592" s="20"/>
      <c r="P592" s="20"/>
      <c r="Q592" s="20"/>
      <c r="R592" s="20"/>
      <c r="S592" s="20"/>
      <c r="T592" s="3">
        <v>221914</v>
      </c>
      <c r="U592" s="3">
        <v>229495</v>
      </c>
      <c r="V592" s="3">
        <v>230590</v>
      </c>
      <c r="W592" s="3">
        <v>243040</v>
      </c>
      <c r="X592" s="2" t="s">
        <v>398</v>
      </c>
      <c r="Y592" s="2">
        <v>60</v>
      </c>
      <c r="AE592" s="2" t="str">
        <f>LEFT(X592,3)</f>
        <v>น.1</v>
      </c>
      <c r="AF592" s="2" t="str">
        <f t="shared" si="9"/>
        <v>ทั่วไป</v>
      </c>
      <c r="AG592" s="2" t="str">
        <f>IF(G592="นร.","นร.","ทั่วไป")</f>
        <v>ทั่วไป</v>
      </c>
      <c r="AH592" s="2" t="str">
        <f>IF(J592=2567,"กษ.","ไม่ กษ.")</f>
        <v>กษ.</v>
      </c>
      <c r="AI592" s="2" t="str">
        <f>IF(LEFT(H592,9)="พักราชการ","พักราชการ",IF(LEFT(H592,4)="สรก.","สรก.","ปกติ"))</f>
        <v>ปกติ</v>
      </c>
    </row>
    <row r="593" spans="1:35" x14ac:dyDescent="0.35">
      <c r="A593" s="20">
        <v>592</v>
      </c>
      <c r="B593" s="20" t="s">
        <v>10</v>
      </c>
      <c r="C593" s="21" t="s">
        <v>285</v>
      </c>
      <c r="D593" s="22" t="s">
        <v>1844</v>
      </c>
      <c r="E593" s="23" t="s">
        <v>1845</v>
      </c>
      <c r="F593" s="20" t="s">
        <v>11</v>
      </c>
      <c r="G593" s="20" t="s">
        <v>91</v>
      </c>
      <c r="H593" s="20" t="s">
        <v>9</v>
      </c>
      <c r="I593" s="20"/>
      <c r="J593" s="20">
        <v>2567</v>
      </c>
      <c r="K593" s="20"/>
      <c r="L593" s="20"/>
      <c r="M593" s="20"/>
      <c r="N593" s="20"/>
      <c r="O593" s="20"/>
      <c r="P593" s="20"/>
      <c r="Q593" s="20"/>
      <c r="R593" s="20"/>
      <c r="S593" s="20"/>
      <c r="T593" s="3">
        <v>221751</v>
      </c>
      <c r="U593" s="3">
        <v>229377</v>
      </c>
      <c r="V593" s="3">
        <v>229494</v>
      </c>
      <c r="W593" s="3">
        <v>243040</v>
      </c>
      <c r="X593" s="2" t="s">
        <v>372</v>
      </c>
      <c r="Y593" s="2">
        <v>60</v>
      </c>
      <c r="AE593" s="2" t="str">
        <f>LEFT(X593,3)</f>
        <v>น.1</v>
      </c>
      <c r="AF593" s="2" t="str">
        <f t="shared" si="9"/>
        <v>ทั่วไป</v>
      </c>
      <c r="AG593" s="2" t="str">
        <f>IF(G593="นร.","นร.","ทั่วไป")</f>
        <v>ทั่วไป</v>
      </c>
      <c r="AH593" s="2" t="str">
        <f>IF(J593=2567,"กษ.","ไม่ กษ.")</f>
        <v>กษ.</v>
      </c>
      <c r="AI593" s="2" t="str">
        <f>IF(LEFT(H593,9)="พักราชการ","พักราชการ",IF(LEFT(H593,4)="สรก.","สรก.","ปกติ"))</f>
        <v>ปกติ</v>
      </c>
    </row>
    <row r="594" spans="1:35" x14ac:dyDescent="0.35">
      <c r="A594" s="20">
        <v>593</v>
      </c>
      <c r="B594" s="20" t="s">
        <v>10</v>
      </c>
      <c r="C594" s="21" t="s">
        <v>285</v>
      </c>
      <c r="D594" s="22" t="s">
        <v>1846</v>
      </c>
      <c r="E594" s="23" t="s">
        <v>1847</v>
      </c>
      <c r="F594" s="20" t="s">
        <v>11</v>
      </c>
      <c r="G594" s="20" t="s">
        <v>91</v>
      </c>
      <c r="H594" s="20" t="s">
        <v>9</v>
      </c>
      <c r="I594" s="20"/>
      <c r="J594" s="20">
        <v>2567</v>
      </c>
      <c r="K594" s="20"/>
      <c r="L594" s="20"/>
      <c r="M594" s="20"/>
      <c r="N594" s="20"/>
      <c r="O594" s="20"/>
      <c r="P594" s="20"/>
      <c r="Q594" s="20"/>
      <c r="R594" s="20"/>
      <c r="S594" s="20"/>
      <c r="T594" s="3">
        <v>221693</v>
      </c>
      <c r="U594" s="3">
        <v>229129</v>
      </c>
      <c r="V594" s="3">
        <v>229859</v>
      </c>
      <c r="W594" s="3">
        <v>243040</v>
      </c>
      <c r="X594" s="2" t="s">
        <v>341</v>
      </c>
      <c r="Y594" s="2">
        <v>61</v>
      </c>
      <c r="AE594" s="2" t="str">
        <f>LEFT(X594,3)</f>
        <v>น.1</v>
      </c>
      <c r="AF594" s="2" t="str">
        <f t="shared" si="9"/>
        <v>ทั่วไป</v>
      </c>
      <c r="AG594" s="2" t="str">
        <f>IF(G594="นร.","นร.","ทั่วไป")</f>
        <v>ทั่วไป</v>
      </c>
      <c r="AH594" s="2" t="str">
        <f>IF(J594=2567,"กษ.","ไม่ กษ.")</f>
        <v>กษ.</v>
      </c>
      <c r="AI594" s="2" t="str">
        <f>IF(LEFT(H594,9)="พักราชการ","พักราชการ",IF(LEFT(H594,4)="สรก.","สรก.","ปกติ"))</f>
        <v>ปกติ</v>
      </c>
    </row>
    <row r="595" spans="1:35" x14ac:dyDescent="0.35">
      <c r="A595" s="20">
        <v>594</v>
      </c>
      <c r="B595" s="20" t="s">
        <v>10</v>
      </c>
      <c r="C595" s="21" t="s">
        <v>285</v>
      </c>
      <c r="D595" s="22" t="s">
        <v>1827</v>
      </c>
      <c r="E595" s="23" t="s">
        <v>1848</v>
      </c>
      <c r="F595" s="20" t="s">
        <v>0</v>
      </c>
      <c r="G595" s="20" t="s">
        <v>91</v>
      </c>
      <c r="H595" s="20" t="s">
        <v>9</v>
      </c>
      <c r="I595" s="20"/>
      <c r="J595" s="20">
        <v>2567</v>
      </c>
      <c r="K595" s="20"/>
      <c r="L595" s="20"/>
      <c r="M595" s="20"/>
      <c r="N595" s="20"/>
      <c r="O595" s="20"/>
      <c r="P595" s="20"/>
      <c r="Q595" s="20"/>
      <c r="R595" s="20"/>
      <c r="S595" s="20"/>
      <c r="T595" s="3">
        <v>221751</v>
      </c>
      <c r="U595" s="3">
        <v>229495</v>
      </c>
      <c r="V595" s="3">
        <v>230589</v>
      </c>
      <c r="W595" s="3">
        <v>243040</v>
      </c>
      <c r="X595" s="2" t="s">
        <v>312</v>
      </c>
      <c r="Y595" s="2">
        <v>60</v>
      </c>
      <c r="AE595" s="2" t="str">
        <f>LEFT(X595,3)</f>
        <v>น.1</v>
      </c>
      <c r="AF595" s="2" t="str">
        <f t="shared" si="9"/>
        <v>ทั่วไป</v>
      </c>
      <c r="AG595" s="2" t="str">
        <f>IF(G595="นร.","นร.","ทั่วไป")</f>
        <v>ทั่วไป</v>
      </c>
      <c r="AH595" s="2" t="str">
        <f>IF(J595=2567,"กษ.","ไม่ กษ.")</f>
        <v>กษ.</v>
      </c>
      <c r="AI595" s="2" t="str">
        <f>IF(LEFT(H595,9)="พักราชการ","พักราชการ",IF(LEFT(H595,4)="สรก.","สรก.","ปกติ"))</f>
        <v>ปกติ</v>
      </c>
    </row>
    <row r="596" spans="1:35" x14ac:dyDescent="0.35">
      <c r="A596" s="20">
        <v>595</v>
      </c>
      <c r="B596" s="20" t="s">
        <v>10</v>
      </c>
      <c r="C596" s="21" t="s">
        <v>285</v>
      </c>
      <c r="D596" s="22" t="s">
        <v>1263</v>
      </c>
      <c r="E596" s="23" t="s">
        <v>1849</v>
      </c>
      <c r="F596" s="20" t="s">
        <v>16</v>
      </c>
      <c r="G596" s="20" t="s">
        <v>91</v>
      </c>
      <c r="H596" s="20" t="s">
        <v>9</v>
      </c>
      <c r="I596" s="20"/>
      <c r="J596" s="20">
        <v>2567</v>
      </c>
      <c r="K596" s="20"/>
      <c r="L596" s="20"/>
      <c r="M596" s="20"/>
      <c r="N596" s="20"/>
      <c r="O596" s="20"/>
      <c r="P596" s="20"/>
      <c r="Q596" s="20"/>
      <c r="R596" s="20"/>
      <c r="S596" s="20"/>
      <c r="T596" s="3">
        <v>221913</v>
      </c>
      <c r="U596" s="3">
        <v>229495</v>
      </c>
      <c r="V596" s="3">
        <v>230224</v>
      </c>
      <c r="W596" s="3">
        <v>243040</v>
      </c>
      <c r="X596" s="2" t="s">
        <v>402</v>
      </c>
      <c r="Y596" s="2">
        <v>60</v>
      </c>
      <c r="AE596" s="2" t="str">
        <f>LEFT(X596,3)</f>
        <v>น.1</v>
      </c>
      <c r="AF596" s="2" t="str">
        <f t="shared" si="9"/>
        <v>ทั่วไป</v>
      </c>
      <c r="AG596" s="2" t="str">
        <f>IF(G596="นร.","นร.","ทั่วไป")</f>
        <v>ทั่วไป</v>
      </c>
      <c r="AH596" s="2" t="str">
        <f>IF(J596=2567,"กษ.","ไม่ กษ.")</f>
        <v>กษ.</v>
      </c>
      <c r="AI596" s="2" t="str">
        <f>IF(LEFT(H596,9)="พักราชการ","พักราชการ",IF(LEFT(H596,4)="สรก.","สรก.","ปกติ"))</f>
        <v>ปกติ</v>
      </c>
    </row>
    <row r="597" spans="1:35" x14ac:dyDescent="0.35">
      <c r="A597" s="20">
        <v>596</v>
      </c>
      <c r="B597" s="20" t="s">
        <v>10</v>
      </c>
      <c r="C597" s="21" t="s">
        <v>285</v>
      </c>
      <c r="D597" s="22" t="s">
        <v>1850</v>
      </c>
      <c r="E597" s="23" t="s">
        <v>533</v>
      </c>
      <c r="F597" s="20" t="s">
        <v>20</v>
      </c>
      <c r="G597" s="20" t="s">
        <v>91</v>
      </c>
      <c r="H597" s="20" t="s">
        <v>9</v>
      </c>
      <c r="I597" s="20"/>
      <c r="J597" s="20">
        <v>2567</v>
      </c>
      <c r="K597" s="20"/>
      <c r="L597" s="20"/>
      <c r="M597" s="20"/>
      <c r="N597" s="20"/>
      <c r="O597" s="20"/>
      <c r="P597" s="20"/>
      <c r="Q597" s="20"/>
      <c r="R597" s="20"/>
      <c r="S597" s="20"/>
      <c r="T597" s="3">
        <v>221690</v>
      </c>
      <c r="U597" s="3">
        <v>229313</v>
      </c>
      <c r="V597" s="3">
        <v>230224</v>
      </c>
      <c r="W597" s="3">
        <v>243040</v>
      </c>
      <c r="X597" s="2" t="s">
        <v>299</v>
      </c>
      <c r="Y597" s="2">
        <v>61</v>
      </c>
      <c r="AE597" s="2" t="str">
        <f>LEFT(X597,3)</f>
        <v>น.1</v>
      </c>
      <c r="AF597" s="2" t="str">
        <f t="shared" si="9"/>
        <v>ทั่วไป</v>
      </c>
      <c r="AG597" s="2" t="str">
        <f>IF(G597="นร.","นร.","ทั่วไป")</f>
        <v>ทั่วไป</v>
      </c>
      <c r="AH597" s="2" t="str">
        <f>IF(J597=2567,"กษ.","ไม่ กษ.")</f>
        <v>กษ.</v>
      </c>
      <c r="AI597" s="2" t="str">
        <f>IF(LEFT(H597,9)="พักราชการ","พักราชการ",IF(LEFT(H597,4)="สรก.","สรก.","ปกติ"))</f>
        <v>ปกติ</v>
      </c>
    </row>
    <row r="598" spans="1:35" x14ac:dyDescent="0.35">
      <c r="A598" s="20">
        <v>597</v>
      </c>
      <c r="B598" s="20" t="s">
        <v>10</v>
      </c>
      <c r="C598" s="21" t="s">
        <v>285</v>
      </c>
      <c r="D598" s="22" t="s">
        <v>1851</v>
      </c>
      <c r="E598" s="23" t="s">
        <v>1852</v>
      </c>
      <c r="F598" s="20" t="s">
        <v>11</v>
      </c>
      <c r="G598" s="20" t="s">
        <v>91</v>
      </c>
      <c r="H598" s="20" t="s">
        <v>9</v>
      </c>
      <c r="I598" s="20"/>
      <c r="J598" s="20">
        <v>2567</v>
      </c>
      <c r="K598" s="20"/>
      <c r="L598" s="20"/>
      <c r="M598" s="20"/>
      <c r="N598" s="20"/>
      <c r="O598" s="20"/>
      <c r="P598" s="20"/>
      <c r="Q598" s="20"/>
      <c r="R598" s="20"/>
      <c r="S598" s="20"/>
      <c r="T598" s="3">
        <v>221880</v>
      </c>
      <c r="U598" s="3">
        <v>229377</v>
      </c>
      <c r="V598" s="3">
        <v>229495</v>
      </c>
      <c r="W598" s="3">
        <v>243040</v>
      </c>
      <c r="X598" s="2" t="s">
        <v>887</v>
      </c>
      <c r="Y598" s="2">
        <v>60</v>
      </c>
      <c r="AE598" s="2" t="str">
        <f>LEFT(X598,3)</f>
        <v>น.1</v>
      </c>
      <c r="AF598" s="2" t="str">
        <f t="shared" si="9"/>
        <v>ทั่วไป</v>
      </c>
      <c r="AG598" s="2" t="str">
        <f>IF(G598="นร.","นร.","ทั่วไป")</f>
        <v>ทั่วไป</v>
      </c>
      <c r="AH598" s="2" t="str">
        <f>IF(J598=2567,"กษ.","ไม่ กษ.")</f>
        <v>กษ.</v>
      </c>
      <c r="AI598" s="2" t="str">
        <f>IF(LEFT(H598,9)="พักราชการ","พักราชการ",IF(LEFT(H598,4)="สรก.","สรก.","ปกติ"))</f>
        <v>ปกติ</v>
      </c>
    </row>
    <row r="599" spans="1:35" x14ac:dyDescent="0.35">
      <c r="A599" s="20">
        <v>598</v>
      </c>
      <c r="B599" s="20" t="s">
        <v>10</v>
      </c>
      <c r="C599" s="21" t="s">
        <v>285</v>
      </c>
      <c r="D599" s="22" t="s">
        <v>1853</v>
      </c>
      <c r="E599" s="23" t="s">
        <v>1854</v>
      </c>
      <c r="F599" s="20" t="s">
        <v>37</v>
      </c>
      <c r="G599" s="20" t="s">
        <v>91</v>
      </c>
      <c r="H599" s="20" t="s">
        <v>9</v>
      </c>
      <c r="I599" s="20"/>
      <c r="J599" s="20">
        <v>2567</v>
      </c>
      <c r="K599" s="20"/>
      <c r="L599" s="20"/>
      <c r="M599" s="20"/>
      <c r="N599" s="20"/>
      <c r="O599" s="20"/>
      <c r="P599" s="20"/>
      <c r="Q599" s="20"/>
      <c r="R599" s="20"/>
      <c r="S599" s="20"/>
      <c r="T599" s="3">
        <v>221771</v>
      </c>
      <c r="U599" s="3">
        <v>229495</v>
      </c>
      <c r="V599" s="3">
        <v>230224</v>
      </c>
      <c r="W599" s="3">
        <v>243040</v>
      </c>
      <c r="X599" s="2" t="s">
        <v>398</v>
      </c>
      <c r="Y599" s="2">
        <v>60</v>
      </c>
      <c r="AE599" s="2" t="str">
        <f>LEFT(X599,3)</f>
        <v>น.1</v>
      </c>
      <c r="AF599" s="2" t="str">
        <f t="shared" si="9"/>
        <v>ทั่วไป</v>
      </c>
      <c r="AG599" s="2" t="str">
        <f>IF(G599="นร.","นร.","ทั่วไป")</f>
        <v>ทั่วไป</v>
      </c>
      <c r="AH599" s="2" t="str">
        <f>IF(J599=2567,"กษ.","ไม่ กษ.")</f>
        <v>กษ.</v>
      </c>
      <c r="AI599" s="2" t="str">
        <f>IF(LEFT(H599,9)="พักราชการ","พักราชการ",IF(LEFT(H599,4)="สรก.","สรก.","ปกติ"))</f>
        <v>ปกติ</v>
      </c>
    </row>
    <row r="600" spans="1:35" x14ac:dyDescent="0.35">
      <c r="A600" s="20">
        <v>599</v>
      </c>
      <c r="B600" s="20" t="s">
        <v>10</v>
      </c>
      <c r="C600" s="21" t="s">
        <v>285</v>
      </c>
      <c r="D600" s="22" t="s">
        <v>1180</v>
      </c>
      <c r="E600" s="23" t="s">
        <v>1855</v>
      </c>
      <c r="F600" s="20" t="s">
        <v>11</v>
      </c>
      <c r="G600" s="20" t="s">
        <v>91</v>
      </c>
      <c r="H600" s="20" t="s">
        <v>9</v>
      </c>
      <c r="I600" s="20"/>
      <c r="J600" s="20">
        <v>2567</v>
      </c>
      <c r="K600" s="20"/>
      <c r="L600" s="20"/>
      <c r="M600" s="20"/>
      <c r="N600" s="20"/>
      <c r="O600" s="20"/>
      <c r="P600" s="20"/>
      <c r="Q600" s="20"/>
      <c r="R600" s="20"/>
      <c r="S600" s="20"/>
      <c r="T600" s="3">
        <v>221793</v>
      </c>
      <c r="U600" s="3">
        <v>229411</v>
      </c>
      <c r="V600" s="3">
        <v>229901</v>
      </c>
      <c r="W600" s="3">
        <v>243040</v>
      </c>
      <c r="X600" s="2" t="s">
        <v>304</v>
      </c>
      <c r="Y600" s="2">
        <v>60</v>
      </c>
      <c r="AE600" s="2" t="str">
        <f>LEFT(X600,3)</f>
        <v>น.1</v>
      </c>
      <c r="AF600" s="2" t="str">
        <f t="shared" si="9"/>
        <v>ทั่วไป</v>
      </c>
      <c r="AG600" s="2" t="str">
        <f>IF(G600="นร.","นร.","ทั่วไป")</f>
        <v>ทั่วไป</v>
      </c>
      <c r="AH600" s="2" t="str">
        <f>IF(J600=2567,"กษ.","ไม่ กษ.")</f>
        <v>กษ.</v>
      </c>
      <c r="AI600" s="2" t="str">
        <f>IF(LEFT(H600,9)="พักราชการ","พักราชการ",IF(LEFT(H600,4)="สรก.","สรก.","ปกติ"))</f>
        <v>ปกติ</v>
      </c>
    </row>
    <row r="601" spans="1:35" x14ac:dyDescent="0.35">
      <c r="A601" s="20">
        <v>600</v>
      </c>
      <c r="B601" s="20" t="s">
        <v>10</v>
      </c>
      <c r="C601" s="21" t="s">
        <v>285</v>
      </c>
      <c r="D601" s="22" t="s">
        <v>1856</v>
      </c>
      <c r="E601" s="23" t="s">
        <v>1857</v>
      </c>
      <c r="F601" s="20" t="s">
        <v>8</v>
      </c>
      <c r="G601" s="20" t="s">
        <v>91</v>
      </c>
      <c r="H601" s="20" t="s">
        <v>9</v>
      </c>
      <c r="I601" s="20"/>
      <c r="J601" s="20">
        <v>2567</v>
      </c>
      <c r="K601" s="20"/>
      <c r="L601" s="20"/>
      <c r="M601" s="20"/>
      <c r="N601" s="20"/>
      <c r="O601" s="20"/>
      <c r="P601" s="20"/>
      <c r="Q601" s="20"/>
      <c r="R601" s="20"/>
      <c r="S601" s="20"/>
      <c r="T601" s="3">
        <v>221932</v>
      </c>
      <c r="U601" s="3">
        <v>229681</v>
      </c>
      <c r="V601" s="3">
        <v>230589</v>
      </c>
      <c r="W601" s="3">
        <v>243040</v>
      </c>
      <c r="X601" s="2" t="s">
        <v>372</v>
      </c>
      <c r="Y601" s="2">
        <v>60</v>
      </c>
      <c r="AE601" s="2" t="str">
        <f>LEFT(X601,3)</f>
        <v>น.1</v>
      </c>
      <c r="AF601" s="2" t="str">
        <f t="shared" si="9"/>
        <v>ทั่วไป</v>
      </c>
      <c r="AG601" s="2" t="str">
        <f>IF(G601="นร.","นร.","ทั่วไป")</f>
        <v>ทั่วไป</v>
      </c>
      <c r="AH601" s="2" t="str">
        <f>IF(J601=2567,"กษ.","ไม่ กษ.")</f>
        <v>กษ.</v>
      </c>
      <c r="AI601" s="2" t="str">
        <f>IF(LEFT(H601,9)="พักราชการ","พักราชการ",IF(LEFT(H601,4)="สรก.","สรก.","ปกติ"))</f>
        <v>ปกติ</v>
      </c>
    </row>
    <row r="602" spans="1:35" x14ac:dyDescent="0.35">
      <c r="A602" s="20">
        <v>601</v>
      </c>
      <c r="B602" s="20" t="s">
        <v>10</v>
      </c>
      <c r="C602" s="21" t="s">
        <v>414</v>
      </c>
      <c r="D602" s="22" t="s">
        <v>1858</v>
      </c>
      <c r="E602" s="23" t="s">
        <v>1859</v>
      </c>
      <c r="F602" s="20" t="s">
        <v>11</v>
      </c>
      <c r="G602" s="20" t="s">
        <v>294</v>
      </c>
      <c r="H602" s="20" t="s">
        <v>9</v>
      </c>
      <c r="I602" s="20"/>
      <c r="J602" s="20">
        <v>2567</v>
      </c>
      <c r="K602" s="20"/>
      <c r="L602" s="20"/>
      <c r="M602" s="20"/>
      <c r="N602" s="20"/>
      <c r="O602" s="20"/>
      <c r="P602" s="20"/>
      <c r="Q602" s="20"/>
      <c r="R602" s="20"/>
      <c r="S602" s="20"/>
      <c r="T602" s="3">
        <v>221637</v>
      </c>
      <c r="U602" s="3">
        <v>229860</v>
      </c>
      <c r="V602" s="3">
        <v>231859</v>
      </c>
      <c r="W602" s="3">
        <v>243527</v>
      </c>
      <c r="X602" s="2" t="s">
        <v>1486</v>
      </c>
      <c r="Y602" s="2">
        <v>61</v>
      </c>
      <c r="AE602" s="2" t="str">
        <f>LEFT(X602,3)</f>
        <v>น.1</v>
      </c>
      <c r="AF602" s="2" t="str">
        <f t="shared" si="9"/>
        <v>ทั่วไป</v>
      </c>
      <c r="AG602" s="2" t="str">
        <f>IF(G602="นร.","นร.","ทั่วไป")</f>
        <v>ทั่วไป</v>
      </c>
      <c r="AH602" s="2" t="str">
        <f>IF(J602=2567,"กษ.","ไม่ กษ.")</f>
        <v>กษ.</v>
      </c>
      <c r="AI602" s="2" t="str">
        <f>IF(LEFT(H602,9)="พักราชการ","พักราชการ",IF(LEFT(H602,4)="สรก.","สรก.","ปกติ"))</f>
        <v>ปกติ</v>
      </c>
    </row>
    <row r="603" spans="1:35" x14ac:dyDescent="0.35">
      <c r="A603" s="20">
        <v>602</v>
      </c>
      <c r="B603" s="20" t="s">
        <v>10</v>
      </c>
      <c r="C603" s="21" t="s">
        <v>414</v>
      </c>
      <c r="D603" s="22" t="s">
        <v>1543</v>
      </c>
      <c r="E603" s="23" t="s">
        <v>1860</v>
      </c>
      <c r="F603" s="20" t="s">
        <v>37</v>
      </c>
      <c r="G603" s="20" t="s">
        <v>294</v>
      </c>
      <c r="H603" s="20" t="s">
        <v>9</v>
      </c>
      <c r="I603" s="20"/>
      <c r="J603" s="20">
        <v>2567</v>
      </c>
      <c r="K603" s="20"/>
      <c r="L603" s="20"/>
      <c r="M603" s="20"/>
      <c r="N603" s="20"/>
      <c r="O603" s="20"/>
      <c r="P603" s="20"/>
      <c r="Q603" s="20"/>
      <c r="R603" s="20"/>
      <c r="S603" s="20"/>
      <c r="T603" s="3">
        <v>221828</v>
      </c>
      <c r="U603" s="3">
        <v>229360</v>
      </c>
      <c r="V603" s="3">
        <v>229962</v>
      </c>
      <c r="W603" s="3">
        <v>243527</v>
      </c>
      <c r="X603" s="2" t="s">
        <v>393</v>
      </c>
      <c r="Y603" s="2">
        <v>60</v>
      </c>
      <c r="AE603" s="2" t="str">
        <f>LEFT(X603,3)</f>
        <v>น.1</v>
      </c>
      <c r="AF603" s="2" t="str">
        <f t="shared" si="9"/>
        <v>ทั่วไป</v>
      </c>
      <c r="AG603" s="2" t="str">
        <f>IF(G603="นร.","นร.","ทั่วไป")</f>
        <v>ทั่วไป</v>
      </c>
      <c r="AH603" s="2" t="str">
        <f>IF(J603=2567,"กษ.","ไม่ กษ.")</f>
        <v>กษ.</v>
      </c>
      <c r="AI603" s="2" t="str">
        <f>IF(LEFT(H603,9)="พักราชการ","พักราชการ",IF(LEFT(H603,4)="สรก.","สรก.","ปกติ"))</f>
        <v>ปกติ</v>
      </c>
    </row>
    <row r="604" spans="1:35" x14ac:dyDescent="0.35">
      <c r="A604" s="20">
        <v>603</v>
      </c>
      <c r="B604" s="20" t="s">
        <v>10</v>
      </c>
      <c r="C604" s="21" t="s">
        <v>414</v>
      </c>
      <c r="D604" s="22" t="s">
        <v>1861</v>
      </c>
      <c r="E604" s="23" t="s">
        <v>1862</v>
      </c>
      <c r="F604" s="20" t="s">
        <v>20</v>
      </c>
      <c r="G604" s="20" t="s">
        <v>91</v>
      </c>
      <c r="H604" s="20" t="s">
        <v>9</v>
      </c>
      <c r="I604" s="20"/>
      <c r="J604" s="20">
        <v>2567</v>
      </c>
      <c r="K604" s="20"/>
      <c r="L604" s="20"/>
      <c r="M604" s="20"/>
      <c r="N604" s="20"/>
      <c r="O604" s="20"/>
      <c r="P604" s="20"/>
      <c r="Q604" s="20"/>
      <c r="R604" s="20"/>
      <c r="S604" s="20"/>
      <c r="T604" s="3">
        <v>221688</v>
      </c>
      <c r="U604" s="3">
        <v>229313</v>
      </c>
      <c r="V604" s="3">
        <v>230172</v>
      </c>
      <c r="W604" s="3">
        <v>243162</v>
      </c>
      <c r="X604" s="2" t="s">
        <v>361</v>
      </c>
      <c r="Y604" s="2">
        <v>61</v>
      </c>
      <c r="AE604" s="2" t="str">
        <f>LEFT(X604,3)</f>
        <v>น.1</v>
      </c>
      <c r="AF604" s="2" t="str">
        <f t="shared" si="9"/>
        <v>ทั่วไป</v>
      </c>
      <c r="AG604" s="2" t="str">
        <f>IF(G604="นร.","นร.","ทั่วไป")</f>
        <v>ทั่วไป</v>
      </c>
      <c r="AH604" s="2" t="str">
        <f>IF(J604=2567,"กษ.","ไม่ กษ.")</f>
        <v>กษ.</v>
      </c>
      <c r="AI604" s="2" t="str">
        <f>IF(LEFT(H604,9)="พักราชการ","พักราชการ",IF(LEFT(H604,4)="สรก.","สรก.","ปกติ"))</f>
        <v>ปกติ</v>
      </c>
    </row>
    <row r="605" spans="1:35" x14ac:dyDescent="0.35">
      <c r="A605" s="20">
        <v>604</v>
      </c>
      <c r="B605" s="20" t="s">
        <v>10</v>
      </c>
      <c r="C605" s="21" t="s">
        <v>414</v>
      </c>
      <c r="D605" s="22" t="s">
        <v>1863</v>
      </c>
      <c r="E605" s="23" t="s">
        <v>1864</v>
      </c>
      <c r="F605" s="20" t="s">
        <v>16</v>
      </c>
      <c r="G605" s="20" t="s">
        <v>224</v>
      </c>
      <c r="H605" s="20" t="s">
        <v>9</v>
      </c>
      <c r="I605" s="20"/>
      <c r="J605" s="20">
        <v>2567</v>
      </c>
      <c r="K605" s="20"/>
      <c r="L605" s="20"/>
      <c r="M605" s="20"/>
      <c r="N605" s="20"/>
      <c r="O605" s="20"/>
      <c r="P605" s="20"/>
      <c r="Q605" s="20"/>
      <c r="R605" s="20"/>
      <c r="S605" s="20"/>
      <c r="T605" s="3">
        <v>221780</v>
      </c>
      <c r="U605" s="3">
        <v>229495</v>
      </c>
      <c r="V605" s="3">
        <v>230589</v>
      </c>
      <c r="W605" s="3">
        <v>243527</v>
      </c>
      <c r="X605" s="2" t="s">
        <v>304</v>
      </c>
      <c r="Y605" s="2">
        <v>60</v>
      </c>
      <c r="AE605" s="2" t="str">
        <f>LEFT(X605,3)</f>
        <v>น.1</v>
      </c>
      <c r="AF605" s="2" t="str">
        <f t="shared" si="9"/>
        <v>ทั่วไป</v>
      </c>
      <c r="AG605" s="2" t="str">
        <f>IF(G605="นร.","นร.","ทั่วไป")</f>
        <v>ทั่วไป</v>
      </c>
      <c r="AH605" s="2" t="str">
        <f>IF(J605=2567,"กษ.","ไม่ กษ.")</f>
        <v>กษ.</v>
      </c>
      <c r="AI605" s="2" t="str">
        <f>IF(LEFT(H605,9)="พักราชการ","พักราชการ",IF(LEFT(H605,4)="สรก.","สรก.","ปกติ"))</f>
        <v>ปกติ</v>
      </c>
    </row>
    <row r="606" spans="1:35" x14ac:dyDescent="0.35">
      <c r="A606" s="20">
        <v>605</v>
      </c>
      <c r="B606" s="20" t="s">
        <v>10</v>
      </c>
      <c r="C606" s="21" t="s">
        <v>414</v>
      </c>
      <c r="D606" s="22" t="s">
        <v>1865</v>
      </c>
      <c r="E606" s="23" t="s">
        <v>1866</v>
      </c>
      <c r="F606" s="20" t="s">
        <v>0</v>
      </c>
      <c r="G606" s="20" t="s">
        <v>224</v>
      </c>
      <c r="H606" s="20" t="s">
        <v>9</v>
      </c>
      <c r="I606" s="20"/>
      <c r="J606" s="20">
        <v>2567</v>
      </c>
      <c r="K606" s="20"/>
      <c r="L606" s="20"/>
      <c r="M606" s="20"/>
      <c r="N606" s="20"/>
      <c r="O606" s="20"/>
      <c r="P606" s="20"/>
      <c r="Q606" s="20"/>
      <c r="R606" s="20"/>
      <c r="S606" s="20"/>
      <c r="T606" s="3">
        <v>221782</v>
      </c>
      <c r="U606" s="3">
        <v>229495</v>
      </c>
      <c r="V606" s="3">
        <v>230589</v>
      </c>
      <c r="W606" s="3">
        <v>243527</v>
      </c>
      <c r="X606" s="2" t="s">
        <v>528</v>
      </c>
      <c r="Y606" s="2">
        <v>60</v>
      </c>
      <c r="AE606" s="2" t="str">
        <f>LEFT(X606,3)</f>
        <v>น.1</v>
      </c>
      <c r="AF606" s="2" t="str">
        <f t="shared" si="9"/>
        <v>ทั่วไป</v>
      </c>
      <c r="AG606" s="2" t="str">
        <f>IF(G606="นร.","นร.","ทั่วไป")</f>
        <v>ทั่วไป</v>
      </c>
      <c r="AH606" s="2" t="str">
        <f>IF(J606=2567,"กษ.","ไม่ กษ.")</f>
        <v>กษ.</v>
      </c>
      <c r="AI606" s="2" t="str">
        <f>IF(LEFT(H606,9)="พักราชการ","พักราชการ",IF(LEFT(H606,4)="สรก.","สรก.","ปกติ"))</f>
        <v>ปกติ</v>
      </c>
    </row>
    <row r="607" spans="1:35" x14ac:dyDescent="0.35">
      <c r="A607" s="20">
        <v>606</v>
      </c>
      <c r="B607" s="20" t="s">
        <v>10</v>
      </c>
      <c r="C607" s="21" t="s">
        <v>414</v>
      </c>
      <c r="D607" s="22" t="s">
        <v>1083</v>
      </c>
      <c r="E607" s="23" t="s">
        <v>1867</v>
      </c>
      <c r="F607" s="20" t="s">
        <v>16</v>
      </c>
      <c r="G607" s="20" t="s">
        <v>91</v>
      </c>
      <c r="H607" s="20" t="s">
        <v>9</v>
      </c>
      <c r="I607" s="20"/>
      <c r="J607" s="20">
        <v>2566</v>
      </c>
      <c r="K607" s="20"/>
      <c r="L607" s="20"/>
      <c r="M607" s="20"/>
      <c r="N607" s="20"/>
      <c r="O607" s="20"/>
      <c r="P607" s="20"/>
      <c r="Q607" s="20"/>
      <c r="R607" s="20"/>
      <c r="S607" s="20"/>
      <c r="T607" s="3">
        <v>221438</v>
      </c>
      <c r="U607" s="3">
        <v>229314</v>
      </c>
      <c r="V607" s="3">
        <v>230224</v>
      </c>
      <c r="W607" s="3">
        <v>242797</v>
      </c>
      <c r="X607" s="2" t="s">
        <v>460</v>
      </c>
      <c r="Y607" s="2">
        <v>61</v>
      </c>
      <c r="AE607" s="2" t="str">
        <f>LEFT(X607,3)</f>
        <v>น.1</v>
      </c>
      <c r="AF607" s="2" t="str">
        <f t="shared" si="9"/>
        <v>ทั่วไป</v>
      </c>
      <c r="AG607" s="2" t="str">
        <f>IF(G607="นร.","นร.","ทั่วไป")</f>
        <v>ทั่วไป</v>
      </c>
      <c r="AH607" s="2" t="str">
        <f>IF(J607=2567,"กษ.","ไม่ กษ.")</f>
        <v>ไม่ กษ.</v>
      </c>
      <c r="AI607" s="2" t="str">
        <f>IF(LEFT(H607,9)="พักราชการ","พักราชการ",IF(LEFT(H607,4)="สรก.","สรก.","ปกติ"))</f>
        <v>ปกติ</v>
      </c>
    </row>
    <row r="608" spans="1:35" x14ac:dyDescent="0.35">
      <c r="A608" s="20">
        <v>607</v>
      </c>
      <c r="B608" s="20" t="s">
        <v>10</v>
      </c>
      <c r="C608" s="21" t="s">
        <v>414</v>
      </c>
      <c r="D608" s="22" t="s">
        <v>1868</v>
      </c>
      <c r="E608" s="23" t="s">
        <v>1869</v>
      </c>
      <c r="F608" s="20" t="s">
        <v>11</v>
      </c>
      <c r="G608" s="20" t="s">
        <v>224</v>
      </c>
      <c r="H608" s="20" t="s">
        <v>9</v>
      </c>
      <c r="I608" s="20"/>
      <c r="J608" s="20">
        <v>2567</v>
      </c>
      <c r="K608" s="20"/>
      <c r="L608" s="20"/>
      <c r="M608" s="20"/>
      <c r="N608" s="20"/>
      <c r="O608" s="20"/>
      <c r="P608" s="20"/>
      <c r="Q608" s="20"/>
      <c r="R608" s="20"/>
      <c r="S608" s="20"/>
      <c r="T608" s="3">
        <v>221803</v>
      </c>
      <c r="U608" s="3">
        <v>228999</v>
      </c>
      <c r="V608" s="3">
        <v>229128</v>
      </c>
      <c r="W608" s="3">
        <v>243527</v>
      </c>
      <c r="X608" s="2" t="s">
        <v>361</v>
      </c>
      <c r="Y608" s="2">
        <v>60</v>
      </c>
      <c r="AE608" s="2" t="str">
        <f>LEFT(X608,3)</f>
        <v>น.1</v>
      </c>
      <c r="AF608" s="2" t="str">
        <f t="shared" si="9"/>
        <v>ทั่วไป</v>
      </c>
      <c r="AG608" s="2" t="str">
        <f>IF(G608="นร.","นร.","ทั่วไป")</f>
        <v>ทั่วไป</v>
      </c>
      <c r="AH608" s="2" t="str">
        <f>IF(J608=2567,"กษ.","ไม่ กษ.")</f>
        <v>กษ.</v>
      </c>
      <c r="AI608" s="2" t="str">
        <f>IF(LEFT(H608,9)="พักราชการ","พักราชการ",IF(LEFT(H608,4)="สรก.","สรก.","ปกติ"))</f>
        <v>ปกติ</v>
      </c>
    </row>
    <row r="609" spans="1:35" x14ac:dyDescent="0.35">
      <c r="A609" s="20">
        <v>608</v>
      </c>
      <c r="B609" s="20" t="s">
        <v>10</v>
      </c>
      <c r="C609" s="21" t="s">
        <v>414</v>
      </c>
      <c r="D609" s="22" t="s">
        <v>1346</v>
      </c>
      <c r="E609" s="23" t="s">
        <v>1870</v>
      </c>
      <c r="F609" s="20" t="s">
        <v>37</v>
      </c>
      <c r="G609" s="20" t="s">
        <v>294</v>
      </c>
      <c r="H609" s="20" t="s">
        <v>9</v>
      </c>
      <c r="I609" s="20"/>
      <c r="J609" s="20">
        <v>2567</v>
      </c>
      <c r="K609" s="20"/>
      <c r="L609" s="20"/>
      <c r="M609" s="20"/>
      <c r="N609" s="20"/>
      <c r="O609" s="20"/>
      <c r="P609" s="20"/>
      <c r="Q609" s="20"/>
      <c r="R609" s="20"/>
      <c r="S609" s="20"/>
      <c r="T609" s="3">
        <v>221795</v>
      </c>
      <c r="U609" s="3">
        <v>229396</v>
      </c>
      <c r="V609" s="3">
        <v>229584</v>
      </c>
      <c r="W609" s="3">
        <v>243527</v>
      </c>
      <c r="X609" s="2" t="s">
        <v>291</v>
      </c>
      <c r="Y609" s="2">
        <v>60</v>
      </c>
      <c r="AE609" s="2" t="str">
        <f>LEFT(X609,3)</f>
        <v>น.1</v>
      </c>
      <c r="AF609" s="2" t="str">
        <f t="shared" si="9"/>
        <v>ทั่วไป</v>
      </c>
      <c r="AG609" s="2" t="str">
        <f>IF(G609="นร.","นร.","ทั่วไป")</f>
        <v>ทั่วไป</v>
      </c>
      <c r="AH609" s="2" t="str">
        <f>IF(J609=2567,"กษ.","ไม่ กษ.")</f>
        <v>กษ.</v>
      </c>
      <c r="AI609" s="2" t="str">
        <f>IF(LEFT(H609,9)="พักราชการ","พักราชการ",IF(LEFT(H609,4)="สรก.","สรก.","ปกติ"))</f>
        <v>ปกติ</v>
      </c>
    </row>
    <row r="610" spans="1:35" x14ac:dyDescent="0.35">
      <c r="A610" s="20">
        <v>609</v>
      </c>
      <c r="B610" s="20" t="s">
        <v>10</v>
      </c>
      <c r="C610" s="21" t="s">
        <v>414</v>
      </c>
      <c r="D610" s="22" t="s">
        <v>1223</v>
      </c>
      <c r="E610" s="23" t="s">
        <v>1871</v>
      </c>
      <c r="F610" s="20" t="s">
        <v>11</v>
      </c>
      <c r="G610" s="20" t="s">
        <v>91</v>
      </c>
      <c r="H610" s="20" t="s">
        <v>9</v>
      </c>
      <c r="I610" s="20"/>
      <c r="J610" s="20">
        <v>2567</v>
      </c>
      <c r="K610" s="20"/>
      <c r="L610" s="20"/>
      <c r="M610" s="20"/>
      <c r="N610" s="20"/>
      <c r="O610" s="20"/>
      <c r="P610" s="20"/>
      <c r="Q610" s="20"/>
      <c r="R610" s="20"/>
      <c r="S610" s="20"/>
      <c r="T610" s="3">
        <v>221700</v>
      </c>
      <c r="U610" s="3">
        <v>229129</v>
      </c>
      <c r="V610" s="3">
        <v>230224</v>
      </c>
      <c r="W610" s="3">
        <v>242797</v>
      </c>
      <c r="X610" s="2" t="s">
        <v>421</v>
      </c>
      <c r="Y610" s="2">
        <v>61</v>
      </c>
      <c r="AE610" s="2" t="str">
        <f>LEFT(X610,3)</f>
        <v>น.1</v>
      </c>
      <c r="AF610" s="2" t="str">
        <f t="shared" si="9"/>
        <v>ทั่วไป</v>
      </c>
      <c r="AG610" s="2" t="str">
        <f>IF(G610="นร.","นร.","ทั่วไป")</f>
        <v>ทั่วไป</v>
      </c>
      <c r="AH610" s="2" t="str">
        <f>IF(J610=2567,"กษ.","ไม่ กษ.")</f>
        <v>กษ.</v>
      </c>
      <c r="AI610" s="2" t="str">
        <f>IF(LEFT(H610,9)="พักราชการ","พักราชการ",IF(LEFT(H610,4)="สรก.","สรก.","ปกติ"))</f>
        <v>ปกติ</v>
      </c>
    </row>
    <row r="611" spans="1:35" x14ac:dyDescent="0.35">
      <c r="A611" s="20">
        <v>610</v>
      </c>
      <c r="B611" s="20" t="s">
        <v>10</v>
      </c>
      <c r="C611" s="21" t="s">
        <v>414</v>
      </c>
      <c r="D611" s="22" t="s">
        <v>1872</v>
      </c>
      <c r="E611" s="23" t="s">
        <v>1873</v>
      </c>
      <c r="F611" s="20" t="s">
        <v>0</v>
      </c>
      <c r="G611" s="20" t="s">
        <v>224</v>
      </c>
      <c r="H611" s="20" t="s">
        <v>9</v>
      </c>
      <c r="I611" s="20"/>
      <c r="J611" s="20">
        <v>2567</v>
      </c>
      <c r="K611" s="20"/>
      <c r="L611" s="20"/>
      <c r="M611" s="20"/>
      <c r="N611" s="20"/>
      <c r="O611" s="20"/>
      <c r="P611" s="20"/>
      <c r="Q611" s="20"/>
      <c r="R611" s="20"/>
      <c r="S611" s="20"/>
      <c r="T611" s="3">
        <v>221919</v>
      </c>
      <c r="U611" s="3">
        <v>229377</v>
      </c>
      <c r="V611" s="3">
        <v>229501</v>
      </c>
      <c r="W611" s="3">
        <v>243527</v>
      </c>
      <c r="X611" s="2" t="s">
        <v>460</v>
      </c>
      <c r="Y611" s="2">
        <v>60</v>
      </c>
      <c r="AE611" s="2" t="str">
        <f>LEFT(X611,3)</f>
        <v>น.1</v>
      </c>
      <c r="AF611" s="2" t="str">
        <f t="shared" si="9"/>
        <v>ทั่วไป</v>
      </c>
      <c r="AG611" s="2" t="str">
        <f>IF(G611="นร.","นร.","ทั่วไป")</f>
        <v>ทั่วไป</v>
      </c>
      <c r="AH611" s="2" t="str">
        <f>IF(J611=2567,"กษ.","ไม่ กษ.")</f>
        <v>กษ.</v>
      </c>
      <c r="AI611" s="2" t="str">
        <f>IF(LEFT(H611,9)="พักราชการ","พักราชการ",IF(LEFT(H611,4)="สรก.","สรก.","ปกติ"))</f>
        <v>ปกติ</v>
      </c>
    </row>
    <row r="612" spans="1:35" x14ac:dyDescent="0.35">
      <c r="A612" s="20">
        <v>611</v>
      </c>
      <c r="B612" s="20" t="s">
        <v>10</v>
      </c>
      <c r="C612" s="21" t="s">
        <v>414</v>
      </c>
      <c r="D612" s="22" t="s">
        <v>1504</v>
      </c>
      <c r="E612" s="23" t="s">
        <v>1874</v>
      </c>
      <c r="F612" s="20" t="s">
        <v>33</v>
      </c>
      <c r="G612" s="20" t="s">
        <v>294</v>
      </c>
      <c r="H612" s="20" t="s">
        <v>9</v>
      </c>
      <c r="I612" s="20"/>
      <c r="J612" s="20">
        <v>2567</v>
      </c>
      <c r="K612" s="20"/>
      <c r="L612" s="20"/>
      <c r="M612" s="20"/>
      <c r="N612" s="20"/>
      <c r="O612" s="20"/>
      <c r="P612" s="20"/>
      <c r="Q612" s="20"/>
      <c r="R612" s="20"/>
      <c r="S612" s="20"/>
      <c r="T612" s="3">
        <v>221646</v>
      </c>
      <c r="U612" s="3">
        <v>229342</v>
      </c>
      <c r="V612" s="3">
        <v>229606</v>
      </c>
      <c r="W612" s="3">
        <v>243527</v>
      </c>
      <c r="X612" s="2" t="s">
        <v>365</v>
      </c>
      <c r="Y612" s="2">
        <v>61</v>
      </c>
      <c r="AE612" s="2" t="str">
        <f>LEFT(X612,3)</f>
        <v>น.1</v>
      </c>
      <c r="AF612" s="2" t="str">
        <f t="shared" si="9"/>
        <v>ทั่วไป</v>
      </c>
      <c r="AG612" s="2" t="str">
        <f>IF(G612="นร.","นร.","ทั่วไป")</f>
        <v>ทั่วไป</v>
      </c>
      <c r="AH612" s="2" t="str">
        <f>IF(J612=2567,"กษ.","ไม่ กษ.")</f>
        <v>กษ.</v>
      </c>
      <c r="AI612" s="2" t="str">
        <f>IF(LEFT(H612,9)="พักราชการ","พักราชการ",IF(LEFT(H612,4)="สรก.","สรก.","ปกติ"))</f>
        <v>ปกติ</v>
      </c>
    </row>
    <row r="613" spans="1:35" x14ac:dyDescent="0.35">
      <c r="A613" s="20">
        <v>612</v>
      </c>
      <c r="B613" s="20" t="s">
        <v>10</v>
      </c>
      <c r="C613" s="21" t="s">
        <v>1001</v>
      </c>
      <c r="D613" s="22" t="s">
        <v>1875</v>
      </c>
      <c r="E613" s="23" t="s">
        <v>1876</v>
      </c>
      <c r="F613" s="20" t="s">
        <v>11</v>
      </c>
      <c r="G613" s="20" t="s">
        <v>224</v>
      </c>
      <c r="H613" s="20" t="s">
        <v>9</v>
      </c>
      <c r="I613" s="20"/>
      <c r="J613" s="20">
        <v>2577</v>
      </c>
      <c r="K613" s="20"/>
      <c r="L613" s="20"/>
      <c r="M613" s="20"/>
      <c r="N613" s="20"/>
      <c r="O613" s="20"/>
      <c r="P613" s="20"/>
      <c r="Q613" s="20"/>
      <c r="R613" s="20"/>
      <c r="S613" s="20"/>
      <c r="T613" s="3">
        <v>225602</v>
      </c>
      <c r="U613" s="3">
        <v>233147</v>
      </c>
      <c r="V613" s="3">
        <v>234242</v>
      </c>
      <c r="W613" s="3">
        <v>241099</v>
      </c>
      <c r="X613" s="2" t="s">
        <v>1630</v>
      </c>
      <c r="Y613" s="2">
        <v>50</v>
      </c>
      <c r="AE613" s="2" t="str">
        <f>LEFT(X613,3)</f>
        <v>ป.3</v>
      </c>
      <c r="AF613" s="2" t="str">
        <f t="shared" si="9"/>
        <v>ทั่วไป</v>
      </c>
      <c r="AG613" s="2" t="str">
        <f>IF(G613="นร.","นร.","ทั่วไป")</f>
        <v>ทั่วไป</v>
      </c>
      <c r="AH613" s="2" t="str">
        <f>IF(J613=2567,"กษ.","ไม่ กษ.")</f>
        <v>ไม่ กษ.</v>
      </c>
      <c r="AI613" s="2" t="str">
        <f>IF(LEFT(H613,9)="พักราชการ","พักราชการ",IF(LEFT(H613,4)="สรก.","สรก.","ปกติ"))</f>
        <v>ปกติ</v>
      </c>
    </row>
    <row r="614" spans="1:35" x14ac:dyDescent="0.35">
      <c r="A614" s="20">
        <v>613</v>
      </c>
      <c r="B614" s="20" t="s">
        <v>10</v>
      </c>
      <c r="C614" s="21" t="s">
        <v>1001</v>
      </c>
      <c r="D614" s="22" t="s">
        <v>1480</v>
      </c>
      <c r="E614" s="23" t="s">
        <v>1877</v>
      </c>
      <c r="F614" s="20" t="s">
        <v>0</v>
      </c>
      <c r="G614" s="20" t="s">
        <v>294</v>
      </c>
      <c r="H614" s="20" t="s">
        <v>9</v>
      </c>
      <c r="I614" s="20"/>
      <c r="J614" s="20">
        <v>2585</v>
      </c>
      <c r="K614" s="20"/>
      <c r="L614" s="20"/>
      <c r="M614" s="20"/>
      <c r="N614" s="20"/>
      <c r="O614" s="20"/>
      <c r="P614" s="20"/>
      <c r="Q614" s="20"/>
      <c r="R614" s="20"/>
      <c r="S614" s="20"/>
      <c r="T614" s="3">
        <v>228442</v>
      </c>
      <c r="U614" s="3">
        <v>235341</v>
      </c>
      <c r="V614" s="3">
        <v>237627</v>
      </c>
      <c r="W614" s="3">
        <v>242571</v>
      </c>
      <c r="X614" s="2" t="s">
        <v>2087</v>
      </c>
      <c r="Y614" s="2">
        <v>42</v>
      </c>
      <c r="AE614" s="2" t="str">
        <f>LEFT(X614,3)</f>
        <v>ป.3</v>
      </c>
      <c r="AF614" s="2" t="str">
        <f t="shared" si="9"/>
        <v>ทั่วไป</v>
      </c>
      <c r="AG614" s="2" t="str">
        <f>IF(G614="นร.","นร.","ทั่วไป")</f>
        <v>ทั่วไป</v>
      </c>
      <c r="AH614" s="2" t="str">
        <f>IF(J614=2567,"กษ.","ไม่ กษ.")</f>
        <v>ไม่ กษ.</v>
      </c>
      <c r="AI614" s="2" t="str">
        <f>IF(LEFT(H614,9)="พักราชการ","พักราชการ",IF(LEFT(H614,4)="สรก.","สรก.","ปกติ"))</f>
        <v>ปกติ</v>
      </c>
    </row>
    <row r="615" spans="1:35" x14ac:dyDescent="0.35">
      <c r="A615" s="20">
        <v>614</v>
      </c>
      <c r="B615" s="20" t="s">
        <v>10</v>
      </c>
      <c r="C615" s="21" t="s">
        <v>1015</v>
      </c>
      <c r="D615" s="22" t="s">
        <v>1878</v>
      </c>
      <c r="E615" s="23" t="s">
        <v>1879</v>
      </c>
      <c r="F615" s="20" t="s">
        <v>11</v>
      </c>
      <c r="G615" s="20" t="s">
        <v>294</v>
      </c>
      <c r="H615" s="20" t="s">
        <v>9</v>
      </c>
      <c r="I615" s="20"/>
      <c r="J615" s="20">
        <v>2568</v>
      </c>
      <c r="K615" s="20"/>
      <c r="L615" s="20"/>
      <c r="M615" s="20"/>
      <c r="N615" s="20"/>
      <c r="O615" s="20"/>
      <c r="P615" s="20"/>
      <c r="Q615" s="20"/>
      <c r="R615" s="20"/>
      <c r="S615" s="20"/>
      <c r="T615" s="3">
        <v>222207</v>
      </c>
      <c r="U615" s="3">
        <v>229860</v>
      </c>
      <c r="V615" s="3">
        <v>233063</v>
      </c>
      <c r="W615" s="3">
        <v>239753</v>
      </c>
      <c r="X615" s="2" t="s">
        <v>1906</v>
      </c>
      <c r="Y615" s="2">
        <v>59</v>
      </c>
      <c r="AE615" s="2" t="str">
        <f>LEFT(X615,3)</f>
        <v>ป.2</v>
      </c>
      <c r="AF615" s="2" t="str">
        <f t="shared" si="9"/>
        <v>ทั่วไป</v>
      </c>
      <c r="AG615" s="2" t="str">
        <f>IF(G615="นร.","นร.","ทั่วไป")</f>
        <v>ทั่วไป</v>
      </c>
      <c r="AH615" s="2" t="str">
        <f>IF(J615=2567,"กษ.","ไม่ กษ.")</f>
        <v>ไม่ กษ.</v>
      </c>
      <c r="AI615" s="2" t="str">
        <f>IF(LEFT(H615,9)="พักราชการ","พักราชการ",IF(LEFT(H615,4)="สรก.","สรก.","ปกติ"))</f>
        <v>ปกติ</v>
      </c>
    </row>
    <row r="616" spans="1:35" x14ac:dyDescent="0.35">
      <c r="A616" s="20">
        <v>615</v>
      </c>
      <c r="B616" s="20" t="s">
        <v>10</v>
      </c>
      <c r="C616" s="21" t="s">
        <v>1015</v>
      </c>
      <c r="D616" s="22" t="s">
        <v>2035</v>
      </c>
      <c r="E616" s="23" t="s">
        <v>2099</v>
      </c>
      <c r="F616" s="20" t="s">
        <v>37</v>
      </c>
      <c r="G616" s="20" t="s">
        <v>224</v>
      </c>
      <c r="H616" s="20" t="s">
        <v>9</v>
      </c>
      <c r="I616" s="20"/>
      <c r="J616" s="20">
        <v>2596</v>
      </c>
      <c r="K616" s="20"/>
      <c r="L616" s="20"/>
      <c r="M616" s="20"/>
      <c r="N616" s="20"/>
      <c r="O616" s="20"/>
      <c r="P616" s="20"/>
      <c r="Q616" s="20"/>
      <c r="R616" s="20"/>
      <c r="S616" s="20"/>
      <c r="T616" s="3">
        <v>232290</v>
      </c>
      <c r="U616" s="3">
        <v>238880</v>
      </c>
      <c r="V616" s="3">
        <v>239540</v>
      </c>
      <c r="W616" s="3">
        <v>243435</v>
      </c>
      <c r="X616" s="2" t="s">
        <v>1070</v>
      </c>
      <c r="Y616" s="2">
        <v>32</v>
      </c>
      <c r="AE616" s="2" t="str">
        <f>LEFT(X616,3)</f>
        <v>ป.2</v>
      </c>
      <c r="AF616" s="2" t="str">
        <f t="shared" si="9"/>
        <v>ทั่วไป</v>
      </c>
      <c r="AG616" s="2" t="str">
        <f>IF(G616="นร.","นร.","ทั่วไป")</f>
        <v>ทั่วไป</v>
      </c>
      <c r="AH616" s="2" t="str">
        <f>IF(J616=2567,"กษ.","ไม่ กษ.")</f>
        <v>ไม่ กษ.</v>
      </c>
      <c r="AI616" s="2" t="str">
        <f>IF(LEFT(H616,9)="พักราชการ","พักราชการ",IF(LEFT(H616,4)="สรก.","สรก.","ปกติ"))</f>
        <v>ปกติ</v>
      </c>
    </row>
    <row r="617" spans="1:35" x14ac:dyDescent="0.35">
      <c r="A617" s="20">
        <v>616</v>
      </c>
      <c r="B617" s="20" t="s">
        <v>10</v>
      </c>
      <c r="C617" s="21" t="s">
        <v>1015</v>
      </c>
      <c r="D617" s="22" t="s">
        <v>1880</v>
      </c>
      <c r="E617" s="23" t="s">
        <v>1881</v>
      </c>
      <c r="F617" s="20" t="s">
        <v>11</v>
      </c>
      <c r="G617" s="20" t="s">
        <v>294</v>
      </c>
      <c r="H617" s="20" t="s">
        <v>9</v>
      </c>
      <c r="I617" s="20"/>
      <c r="J617" s="20">
        <v>2573</v>
      </c>
      <c r="K617" s="20"/>
      <c r="L617" s="20"/>
      <c r="M617" s="20"/>
      <c r="N617" s="20"/>
      <c r="O617" s="20"/>
      <c r="P617" s="20"/>
      <c r="Q617" s="20"/>
      <c r="R617" s="20"/>
      <c r="S617" s="20"/>
      <c r="T617" s="3">
        <v>223876</v>
      </c>
      <c r="U617" s="3">
        <v>230823</v>
      </c>
      <c r="V617" s="3">
        <v>232504</v>
      </c>
      <c r="W617" s="3">
        <v>239661</v>
      </c>
      <c r="X617" s="2" t="s">
        <v>1326</v>
      </c>
      <c r="Y617" s="2">
        <v>55</v>
      </c>
      <c r="AE617" s="2" t="str">
        <f>LEFT(X617,3)</f>
        <v>ป.2</v>
      </c>
      <c r="AF617" s="2" t="str">
        <f t="shared" si="9"/>
        <v>ทั่วไป</v>
      </c>
      <c r="AG617" s="2" t="str">
        <f>IF(G617="นร.","นร.","ทั่วไป")</f>
        <v>ทั่วไป</v>
      </c>
      <c r="AH617" s="2" t="str">
        <f>IF(J617=2567,"กษ.","ไม่ กษ.")</f>
        <v>ไม่ กษ.</v>
      </c>
      <c r="AI617" s="2" t="str">
        <f>IF(LEFT(H617,9)="พักราชการ","พักราชการ",IF(LEFT(H617,4)="สรก.","สรก.","ปกติ"))</f>
        <v>ปกติ</v>
      </c>
    </row>
    <row r="618" spans="1:35" x14ac:dyDescent="0.35">
      <c r="A618" s="20">
        <v>617</v>
      </c>
      <c r="B618" s="20" t="s">
        <v>10</v>
      </c>
      <c r="C618" s="21" t="s">
        <v>1015</v>
      </c>
      <c r="D618" s="22" t="s">
        <v>1882</v>
      </c>
      <c r="E618" s="23" t="s">
        <v>1883</v>
      </c>
      <c r="F618" s="20" t="s">
        <v>11</v>
      </c>
      <c r="G618" s="20" t="s">
        <v>224</v>
      </c>
      <c r="H618" s="20" t="s">
        <v>9</v>
      </c>
      <c r="I618" s="20"/>
      <c r="J618" s="20">
        <v>2580</v>
      </c>
      <c r="K618" s="20"/>
      <c r="L618" s="20"/>
      <c r="M618" s="20"/>
      <c r="N618" s="20"/>
      <c r="O618" s="20"/>
      <c r="P618" s="20"/>
      <c r="Q618" s="20"/>
      <c r="R618" s="20"/>
      <c r="S618" s="20"/>
      <c r="T618" s="3">
        <v>226372</v>
      </c>
      <c r="U618" s="3">
        <v>233647</v>
      </c>
      <c r="V618" s="3">
        <v>233877</v>
      </c>
      <c r="W618" s="3">
        <v>240029</v>
      </c>
      <c r="X618" s="2" t="s">
        <v>1106</v>
      </c>
      <c r="Y618" s="2">
        <v>48</v>
      </c>
      <c r="AE618" s="2" t="str">
        <f>LEFT(X618,3)</f>
        <v>ป.2</v>
      </c>
      <c r="AF618" s="2" t="str">
        <f t="shared" si="9"/>
        <v>ทั่วไป</v>
      </c>
      <c r="AG618" s="2" t="str">
        <f>IF(G618="นร.","นร.","ทั่วไป")</f>
        <v>ทั่วไป</v>
      </c>
      <c r="AH618" s="2" t="str">
        <f>IF(J618=2567,"กษ.","ไม่ กษ.")</f>
        <v>ไม่ กษ.</v>
      </c>
      <c r="AI618" s="2" t="str">
        <f>IF(LEFT(H618,9)="พักราชการ","พักราชการ",IF(LEFT(H618,4)="สรก.","สรก.","ปกติ"))</f>
        <v>ปกติ</v>
      </c>
    </row>
    <row r="619" spans="1:35" x14ac:dyDescent="0.35">
      <c r="A619" s="20">
        <v>618</v>
      </c>
      <c r="B619" s="20" t="s">
        <v>10</v>
      </c>
      <c r="C619" s="21" t="s">
        <v>1015</v>
      </c>
      <c r="D619" s="22" t="s">
        <v>1884</v>
      </c>
      <c r="E619" s="23" t="s">
        <v>1885</v>
      </c>
      <c r="F619" s="20" t="s">
        <v>20</v>
      </c>
      <c r="G619" s="20" t="s">
        <v>224</v>
      </c>
      <c r="H619" s="20" t="s">
        <v>9</v>
      </c>
      <c r="I619" s="20"/>
      <c r="J619" s="20">
        <v>2581</v>
      </c>
      <c r="K619" s="20"/>
      <c r="L619" s="20"/>
      <c r="M619" s="20"/>
      <c r="N619" s="20"/>
      <c r="O619" s="20"/>
      <c r="P619" s="20"/>
      <c r="Q619" s="20"/>
      <c r="R619" s="20"/>
      <c r="S619" s="20"/>
      <c r="T619" s="3">
        <v>227054</v>
      </c>
      <c r="U619" s="3">
        <v>234404</v>
      </c>
      <c r="V619" s="3">
        <v>234972</v>
      </c>
      <c r="W619" s="3">
        <v>239479</v>
      </c>
      <c r="X619" s="2" t="s">
        <v>1076</v>
      </c>
      <c r="Y619" s="2">
        <v>46</v>
      </c>
      <c r="AE619" s="2" t="str">
        <f>LEFT(X619,3)</f>
        <v>ป.2</v>
      </c>
      <c r="AF619" s="2" t="str">
        <f t="shared" si="9"/>
        <v>ทั่วไป</v>
      </c>
      <c r="AG619" s="2" t="str">
        <f>IF(G619="นร.","นร.","ทั่วไป")</f>
        <v>ทั่วไป</v>
      </c>
      <c r="AH619" s="2" t="str">
        <f>IF(J619=2567,"กษ.","ไม่ กษ.")</f>
        <v>ไม่ กษ.</v>
      </c>
      <c r="AI619" s="2" t="str">
        <f>IF(LEFT(H619,9)="พักราชการ","พักราชการ",IF(LEFT(H619,4)="สรก.","สรก.","ปกติ"))</f>
        <v>ปกติ</v>
      </c>
    </row>
    <row r="620" spans="1:35" x14ac:dyDescent="0.35">
      <c r="A620" s="20">
        <v>619</v>
      </c>
      <c r="B620" s="20" t="s">
        <v>10</v>
      </c>
      <c r="C620" s="21" t="s">
        <v>1015</v>
      </c>
      <c r="D620" s="22" t="s">
        <v>1886</v>
      </c>
      <c r="E620" s="23" t="s">
        <v>1887</v>
      </c>
      <c r="F620" s="20" t="s">
        <v>11</v>
      </c>
      <c r="G620" s="20" t="s">
        <v>294</v>
      </c>
      <c r="H620" s="20" t="s">
        <v>9</v>
      </c>
      <c r="I620" s="20"/>
      <c r="J620" s="20">
        <v>2573</v>
      </c>
      <c r="K620" s="20"/>
      <c r="L620" s="20"/>
      <c r="M620" s="20"/>
      <c r="N620" s="20"/>
      <c r="O620" s="20"/>
      <c r="P620" s="20"/>
      <c r="Q620" s="20"/>
      <c r="R620" s="20"/>
      <c r="S620" s="20"/>
      <c r="T620" s="3">
        <v>223951</v>
      </c>
      <c r="U620" s="3">
        <v>230774</v>
      </c>
      <c r="V620" s="3">
        <v>232427</v>
      </c>
      <c r="W620" s="3">
        <v>238810</v>
      </c>
      <c r="X620" s="2" t="s">
        <v>1106</v>
      </c>
      <c r="Y620" s="2">
        <v>54</v>
      </c>
      <c r="AE620" s="2" t="str">
        <f>LEFT(X620,3)</f>
        <v>ป.2</v>
      </c>
      <c r="AF620" s="2" t="str">
        <f t="shared" si="9"/>
        <v>ทั่วไป</v>
      </c>
      <c r="AG620" s="2" t="str">
        <f>IF(G620="นร.","นร.","ทั่วไป")</f>
        <v>ทั่วไป</v>
      </c>
      <c r="AH620" s="2" t="str">
        <f>IF(J620=2567,"กษ.","ไม่ กษ.")</f>
        <v>ไม่ กษ.</v>
      </c>
      <c r="AI620" s="2" t="str">
        <f>IF(LEFT(H620,9)="พักราชการ","พักราชการ",IF(LEFT(H620,4)="สรก.","สรก.","ปกติ"))</f>
        <v>ปกติ</v>
      </c>
    </row>
    <row r="621" spans="1:35" x14ac:dyDescent="0.35">
      <c r="A621" s="20">
        <v>620</v>
      </c>
      <c r="B621" s="20" t="s">
        <v>10</v>
      </c>
      <c r="C621" s="21" t="s">
        <v>1015</v>
      </c>
      <c r="D621" s="22" t="s">
        <v>1888</v>
      </c>
      <c r="E621" s="23" t="s">
        <v>1889</v>
      </c>
      <c r="F621" s="20" t="s">
        <v>11</v>
      </c>
      <c r="G621" s="20" t="s">
        <v>224</v>
      </c>
      <c r="H621" s="20" t="s">
        <v>9</v>
      </c>
      <c r="I621" s="20"/>
      <c r="J621" s="20">
        <v>2576</v>
      </c>
      <c r="K621" s="20"/>
      <c r="L621" s="20"/>
      <c r="M621" s="20"/>
      <c r="N621" s="20"/>
      <c r="O621" s="20"/>
      <c r="P621" s="20"/>
      <c r="Q621" s="20"/>
      <c r="R621" s="20"/>
      <c r="S621" s="20"/>
      <c r="T621" s="3">
        <v>225032</v>
      </c>
      <c r="U621" s="3">
        <v>232782</v>
      </c>
      <c r="V621" s="3">
        <v>233877</v>
      </c>
      <c r="W621" s="3">
        <v>238475</v>
      </c>
      <c r="X621" s="2" t="s">
        <v>1326</v>
      </c>
      <c r="Y621" s="2">
        <v>51</v>
      </c>
      <c r="AE621" s="2" t="str">
        <f>LEFT(X621,3)</f>
        <v>ป.2</v>
      </c>
      <c r="AF621" s="2" t="str">
        <f t="shared" si="9"/>
        <v>ทั่วไป</v>
      </c>
      <c r="AG621" s="2" t="str">
        <f>IF(G621="นร.","นร.","ทั่วไป")</f>
        <v>ทั่วไป</v>
      </c>
      <c r="AH621" s="2" t="str">
        <f>IF(J621=2567,"กษ.","ไม่ กษ.")</f>
        <v>ไม่ กษ.</v>
      </c>
      <c r="AI621" s="2" t="str">
        <f>IF(LEFT(H621,9)="พักราชการ","พักราชการ",IF(LEFT(H621,4)="สรก.","สรก.","ปกติ"))</f>
        <v>ปกติ</v>
      </c>
    </row>
    <row r="622" spans="1:35" x14ac:dyDescent="0.35">
      <c r="A622" s="20">
        <v>621</v>
      </c>
      <c r="B622" s="20" t="s">
        <v>10</v>
      </c>
      <c r="C622" s="21" t="s">
        <v>1015</v>
      </c>
      <c r="D622" s="22" t="s">
        <v>1890</v>
      </c>
      <c r="E622" s="23" t="s">
        <v>533</v>
      </c>
      <c r="F622" s="20" t="s">
        <v>5</v>
      </c>
      <c r="G622" s="20" t="s">
        <v>224</v>
      </c>
      <c r="H622" s="20" t="s">
        <v>9</v>
      </c>
      <c r="I622" s="20"/>
      <c r="J622" s="20">
        <v>2577</v>
      </c>
      <c r="K622" s="20"/>
      <c r="L622" s="20"/>
      <c r="M622" s="20"/>
      <c r="N622" s="20"/>
      <c r="O622" s="20"/>
      <c r="P622" s="20"/>
      <c r="Q622" s="20"/>
      <c r="R622" s="20"/>
      <c r="S622" s="20"/>
      <c r="T622" s="3">
        <v>225375</v>
      </c>
      <c r="U622" s="3">
        <v>233147</v>
      </c>
      <c r="V622" s="3">
        <v>234242</v>
      </c>
      <c r="W622" s="3">
        <v>239632</v>
      </c>
      <c r="X622" s="2" t="s">
        <v>1106</v>
      </c>
      <c r="Y622" s="2">
        <v>50</v>
      </c>
      <c r="AE622" s="2" t="str">
        <f>LEFT(X622,3)</f>
        <v>ป.2</v>
      </c>
      <c r="AF622" s="2" t="str">
        <f t="shared" si="9"/>
        <v>ทั่วไป</v>
      </c>
      <c r="AG622" s="2" t="str">
        <f>IF(G622="นร.","นร.","ทั่วไป")</f>
        <v>ทั่วไป</v>
      </c>
      <c r="AH622" s="2" t="str">
        <f>IF(J622=2567,"กษ.","ไม่ กษ.")</f>
        <v>ไม่ กษ.</v>
      </c>
      <c r="AI622" s="2" t="str">
        <f>IF(LEFT(H622,9)="พักราชการ","พักราชการ",IF(LEFT(H622,4)="สรก.","สรก.","ปกติ"))</f>
        <v>ปกติ</v>
      </c>
    </row>
    <row r="623" spans="1:35" x14ac:dyDescent="0.35">
      <c r="A623" s="20">
        <v>622</v>
      </c>
      <c r="B623" s="20" t="s">
        <v>10</v>
      </c>
      <c r="C623" s="21" t="s">
        <v>1015</v>
      </c>
      <c r="D623" s="22" t="s">
        <v>1891</v>
      </c>
      <c r="E623" s="23" t="s">
        <v>1892</v>
      </c>
      <c r="F623" s="20" t="s">
        <v>11</v>
      </c>
      <c r="G623" s="20" t="s">
        <v>224</v>
      </c>
      <c r="H623" s="20" t="s">
        <v>9</v>
      </c>
      <c r="I623" s="20"/>
      <c r="J623" s="20">
        <v>2587</v>
      </c>
      <c r="K623" s="20"/>
      <c r="L623" s="20"/>
      <c r="M623" s="20"/>
      <c r="N623" s="20"/>
      <c r="O623" s="20"/>
      <c r="P623" s="20"/>
      <c r="Q623" s="20"/>
      <c r="R623" s="20"/>
      <c r="S623" s="20"/>
      <c r="T623" s="3">
        <v>229130</v>
      </c>
      <c r="U623" s="3">
        <v>237165</v>
      </c>
      <c r="V623" s="3">
        <v>237894</v>
      </c>
      <c r="W623" s="3">
        <v>241367</v>
      </c>
      <c r="X623" s="2" t="s">
        <v>1291</v>
      </c>
      <c r="Y623" s="2">
        <v>40</v>
      </c>
      <c r="AE623" s="2" t="str">
        <f>LEFT(X623,3)</f>
        <v>ป.2</v>
      </c>
      <c r="AF623" s="2" t="str">
        <f t="shared" si="9"/>
        <v>ทั่วไป</v>
      </c>
      <c r="AG623" s="2" t="str">
        <f>IF(G623="นร.","นร.","ทั่วไป")</f>
        <v>ทั่วไป</v>
      </c>
      <c r="AH623" s="2" t="str">
        <f>IF(J623=2567,"กษ.","ไม่ กษ.")</f>
        <v>ไม่ กษ.</v>
      </c>
      <c r="AI623" s="2" t="str">
        <f>IF(LEFT(H623,9)="พักราชการ","พักราชการ",IF(LEFT(H623,4)="สรก.","สรก.","ปกติ"))</f>
        <v>ปกติ</v>
      </c>
    </row>
    <row r="624" spans="1:35" x14ac:dyDescent="0.35">
      <c r="A624" s="20">
        <v>623</v>
      </c>
      <c r="B624" s="20" t="s">
        <v>10</v>
      </c>
      <c r="C624" s="21" t="s">
        <v>1015</v>
      </c>
      <c r="D624" s="22" t="s">
        <v>452</v>
      </c>
      <c r="E624" s="23" t="s">
        <v>1893</v>
      </c>
      <c r="F624" s="20" t="s">
        <v>11</v>
      </c>
      <c r="G624" s="20" t="s">
        <v>224</v>
      </c>
      <c r="H624" s="20" t="s">
        <v>9</v>
      </c>
      <c r="I624" s="20"/>
      <c r="J624" s="20">
        <v>2587</v>
      </c>
      <c r="K624" s="20"/>
      <c r="L624" s="20"/>
      <c r="M624" s="20"/>
      <c r="N624" s="20"/>
      <c r="O624" s="20"/>
      <c r="P624" s="20"/>
      <c r="Q624" s="20"/>
      <c r="R624" s="20"/>
      <c r="S624" s="20"/>
      <c r="T624" s="3">
        <v>229114</v>
      </c>
      <c r="U624" s="3">
        <v>236800</v>
      </c>
      <c r="V624" s="3">
        <v>237894</v>
      </c>
      <c r="W624" s="3">
        <v>240787</v>
      </c>
      <c r="X624" s="2" t="s">
        <v>1361</v>
      </c>
      <c r="Y624" s="2">
        <v>40</v>
      </c>
      <c r="AE624" s="2" t="str">
        <f>LEFT(X624,3)</f>
        <v>ป.2</v>
      </c>
      <c r="AF624" s="2" t="str">
        <f t="shared" si="9"/>
        <v>ทั่วไป</v>
      </c>
      <c r="AG624" s="2" t="str">
        <f>IF(G624="นร.","นร.","ทั่วไป")</f>
        <v>ทั่วไป</v>
      </c>
      <c r="AH624" s="2" t="str">
        <f>IF(J624=2567,"กษ.","ไม่ กษ.")</f>
        <v>ไม่ กษ.</v>
      </c>
      <c r="AI624" s="2" t="str">
        <f>IF(LEFT(H624,9)="พักราชการ","พักราชการ",IF(LEFT(H624,4)="สรก.","สรก.","ปกติ"))</f>
        <v>ปกติ</v>
      </c>
    </row>
    <row r="625" spans="1:35" x14ac:dyDescent="0.35">
      <c r="A625" s="20">
        <v>624</v>
      </c>
      <c r="B625" s="20" t="s">
        <v>10</v>
      </c>
      <c r="C625" s="21" t="s">
        <v>1015</v>
      </c>
      <c r="D625" s="22" t="s">
        <v>1894</v>
      </c>
      <c r="E625" s="23" t="s">
        <v>1895</v>
      </c>
      <c r="F625" s="20" t="s">
        <v>11</v>
      </c>
      <c r="G625" s="20" t="s">
        <v>224</v>
      </c>
      <c r="H625" s="20" t="s">
        <v>9</v>
      </c>
      <c r="I625" s="20"/>
      <c r="J625" s="20">
        <v>2588</v>
      </c>
      <c r="K625" s="20"/>
      <c r="L625" s="20"/>
      <c r="M625" s="20"/>
      <c r="N625" s="20"/>
      <c r="O625" s="20"/>
      <c r="P625" s="20"/>
      <c r="Q625" s="20"/>
      <c r="R625" s="20"/>
      <c r="S625" s="20"/>
      <c r="T625" s="3">
        <v>229637</v>
      </c>
      <c r="U625" s="3">
        <v>237165</v>
      </c>
      <c r="V625" s="3">
        <v>238260</v>
      </c>
      <c r="W625" s="3">
        <v>242278</v>
      </c>
      <c r="X625" s="2" t="s">
        <v>1280</v>
      </c>
      <c r="Y625" s="2">
        <v>39</v>
      </c>
      <c r="AE625" s="2" t="str">
        <f>LEFT(X625,3)</f>
        <v>ป.2</v>
      </c>
      <c r="AF625" s="2" t="str">
        <f t="shared" si="9"/>
        <v>ทั่วไป</v>
      </c>
      <c r="AG625" s="2" t="str">
        <f>IF(G625="นร.","นร.","ทั่วไป")</f>
        <v>ทั่วไป</v>
      </c>
      <c r="AH625" s="2" t="str">
        <f>IF(J625=2567,"กษ.","ไม่ กษ.")</f>
        <v>ไม่ กษ.</v>
      </c>
      <c r="AI625" s="2" t="str">
        <f>IF(LEFT(H625,9)="พักราชการ","พักราชการ",IF(LEFT(H625,4)="สรก.","สรก.","ปกติ"))</f>
        <v>ปกติ</v>
      </c>
    </row>
    <row r="626" spans="1:35" x14ac:dyDescent="0.35">
      <c r="A626" s="20">
        <v>625</v>
      </c>
      <c r="B626" s="20" t="s">
        <v>10</v>
      </c>
      <c r="C626" s="21" t="s">
        <v>1015</v>
      </c>
      <c r="D626" s="22" t="s">
        <v>1896</v>
      </c>
      <c r="E626" s="23" t="s">
        <v>1897</v>
      </c>
      <c r="F626" s="20" t="s">
        <v>11</v>
      </c>
      <c r="G626" s="20" t="s">
        <v>224</v>
      </c>
      <c r="H626" s="20" t="s">
        <v>9</v>
      </c>
      <c r="I626" s="20"/>
      <c r="J626" s="20">
        <v>2595</v>
      </c>
      <c r="K626" s="20"/>
      <c r="L626" s="20"/>
      <c r="M626" s="20"/>
      <c r="N626" s="20"/>
      <c r="O626" s="20"/>
      <c r="P626" s="20"/>
      <c r="Q626" s="20"/>
      <c r="R626" s="20"/>
      <c r="S626" s="20"/>
      <c r="T626" s="3">
        <v>232090</v>
      </c>
      <c r="U626" s="3">
        <v>239107</v>
      </c>
      <c r="V626" s="3">
        <v>239356</v>
      </c>
      <c r="W626" s="3">
        <v>242675</v>
      </c>
      <c r="X626" s="2" t="s">
        <v>1803</v>
      </c>
      <c r="Y626" s="2">
        <v>32</v>
      </c>
      <c r="AE626" s="2" t="str">
        <f>LEFT(X626,3)</f>
        <v>ป.2</v>
      </c>
      <c r="AF626" s="2" t="str">
        <f t="shared" si="9"/>
        <v>ทั่วไป</v>
      </c>
      <c r="AG626" s="2" t="str">
        <f>IF(G626="นร.","นร.","ทั่วไป")</f>
        <v>ทั่วไป</v>
      </c>
      <c r="AH626" s="2" t="str">
        <f>IF(J626=2567,"กษ.","ไม่ กษ.")</f>
        <v>ไม่ กษ.</v>
      </c>
      <c r="AI626" s="2" t="str">
        <f>IF(LEFT(H626,9)="พักราชการ","พักราชการ",IF(LEFT(H626,4)="สรก.","สรก.","ปกติ"))</f>
        <v>ปกติ</v>
      </c>
    </row>
    <row r="627" spans="1:35" x14ac:dyDescent="0.35">
      <c r="A627" s="20">
        <v>626</v>
      </c>
      <c r="B627" s="20" t="s">
        <v>10</v>
      </c>
      <c r="C627" s="21" t="s">
        <v>1015</v>
      </c>
      <c r="D627" s="22" t="s">
        <v>1898</v>
      </c>
      <c r="E627" s="23" t="s">
        <v>1899</v>
      </c>
      <c r="F627" s="20" t="s">
        <v>20</v>
      </c>
      <c r="G627" s="20" t="s">
        <v>224</v>
      </c>
      <c r="H627" s="20" t="s">
        <v>9</v>
      </c>
      <c r="I627" s="20"/>
      <c r="J627" s="20">
        <v>2587</v>
      </c>
      <c r="K627" s="20"/>
      <c r="L627" s="20"/>
      <c r="M627" s="20"/>
      <c r="N627" s="20"/>
      <c r="O627" s="20"/>
      <c r="P627" s="20"/>
      <c r="Q627" s="20"/>
      <c r="R627" s="20"/>
      <c r="S627" s="20"/>
      <c r="T627" s="3">
        <v>229056</v>
      </c>
      <c r="U627" s="3">
        <v>236986</v>
      </c>
      <c r="V627" s="3">
        <v>237529</v>
      </c>
      <c r="W627" s="3">
        <v>241031</v>
      </c>
      <c r="X627" s="2" t="s">
        <v>1291</v>
      </c>
      <c r="Y627" s="2">
        <v>40</v>
      </c>
      <c r="AE627" s="2" t="str">
        <f>LEFT(X627,3)</f>
        <v>ป.2</v>
      </c>
      <c r="AF627" s="2" t="str">
        <f t="shared" si="9"/>
        <v>ทั่วไป</v>
      </c>
      <c r="AG627" s="2" t="str">
        <f>IF(G627="นร.","นร.","ทั่วไป")</f>
        <v>ทั่วไป</v>
      </c>
      <c r="AH627" s="2" t="str">
        <f>IF(J627=2567,"กษ.","ไม่ กษ.")</f>
        <v>ไม่ กษ.</v>
      </c>
      <c r="AI627" s="2" t="str">
        <f>IF(LEFT(H627,9)="พักราชการ","พักราชการ",IF(LEFT(H627,4)="สรก.","สรก.","ปกติ"))</f>
        <v>ปกติ</v>
      </c>
    </row>
    <row r="628" spans="1:35" x14ac:dyDescent="0.35">
      <c r="A628" s="20">
        <v>627</v>
      </c>
      <c r="B628" s="20" t="s">
        <v>10</v>
      </c>
      <c r="C628" s="21" t="s">
        <v>1015</v>
      </c>
      <c r="D628" s="22" t="s">
        <v>1900</v>
      </c>
      <c r="E628" s="23" t="s">
        <v>1901</v>
      </c>
      <c r="F628" s="20" t="s">
        <v>0</v>
      </c>
      <c r="G628" s="20" t="s">
        <v>294</v>
      </c>
      <c r="H628" s="20" t="s">
        <v>9</v>
      </c>
      <c r="I628" s="20"/>
      <c r="J628" s="20">
        <v>2576</v>
      </c>
      <c r="K628" s="20"/>
      <c r="L628" s="20"/>
      <c r="M628" s="20"/>
      <c r="N628" s="20"/>
      <c r="O628" s="20"/>
      <c r="P628" s="20"/>
      <c r="Q628" s="20"/>
      <c r="R628" s="20"/>
      <c r="S628" s="20"/>
      <c r="T628" s="3">
        <v>225236</v>
      </c>
      <c r="U628" s="3">
        <v>232531</v>
      </c>
      <c r="V628" s="3">
        <v>235572</v>
      </c>
      <c r="W628" s="3">
        <v>239144</v>
      </c>
      <c r="X628" s="2" t="s">
        <v>1351</v>
      </c>
      <c r="Y628" s="2">
        <v>51</v>
      </c>
      <c r="AE628" s="2" t="str">
        <f>LEFT(X628,3)</f>
        <v>ป.2</v>
      </c>
      <c r="AF628" s="2" t="str">
        <f t="shared" si="9"/>
        <v>ทั่วไป</v>
      </c>
      <c r="AG628" s="2" t="str">
        <f>IF(G628="นร.","นร.","ทั่วไป")</f>
        <v>ทั่วไป</v>
      </c>
      <c r="AH628" s="2" t="str">
        <f>IF(J628=2567,"กษ.","ไม่ กษ.")</f>
        <v>ไม่ กษ.</v>
      </c>
      <c r="AI628" s="2" t="str">
        <f>IF(LEFT(H628,9)="พักราชการ","พักราชการ",IF(LEFT(H628,4)="สรก.","สรก.","ปกติ"))</f>
        <v>ปกติ</v>
      </c>
    </row>
    <row r="629" spans="1:35" x14ac:dyDescent="0.35">
      <c r="A629" s="20">
        <v>628</v>
      </c>
      <c r="B629" s="20" t="s">
        <v>10</v>
      </c>
      <c r="C629" s="21" t="s">
        <v>1015</v>
      </c>
      <c r="D629" s="22" t="s">
        <v>1902</v>
      </c>
      <c r="E629" s="23" t="s">
        <v>1903</v>
      </c>
      <c r="F629" s="20" t="s">
        <v>11</v>
      </c>
      <c r="G629" s="20" t="s">
        <v>294</v>
      </c>
      <c r="H629" s="20" t="s">
        <v>9</v>
      </c>
      <c r="I629" s="20"/>
      <c r="J629" s="20">
        <v>2569</v>
      </c>
      <c r="K629" s="20"/>
      <c r="L629" s="20"/>
      <c r="M629" s="20"/>
      <c r="N629" s="20"/>
      <c r="O629" s="20"/>
      <c r="P629" s="20"/>
      <c r="Q629" s="20"/>
      <c r="R629" s="20"/>
      <c r="S629" s="20"/>
      <c r="T629" s="3">
        <v>222660</v>
      </c>
      <c r="U629" s="3">
        <v>230225</v>
      </c>
      <c r="V629" s="3">
        <v>232700</v>
      </c>
      <c r="W629" s="3">
        <v>240179</v>
      </c>
      <c r="X629" s="2" t="s">
        <v>1076</v>
      </c>
      <c r="Y629" s="2">
        <v>58</v>
      </c>
      <c r="AE629" s="2" t="str">
        <f>LEFT(X629,3)</f>
        <v>ป.2</v>
      </c>
      <c r="AF629" s="2" t="str">
        <f t="shared" si="9"/>
        <v>ทั่วไป</v>
      </c>
      <c r="AG629" s="2" t="str">
        <f>IF(G629="นร.","นร.","ทั่วไป")</f>
        <v>ทั่วไป</v>
      </c>
      <c r="AH629" s="2" t="str">
        <f>IF(J629=2567,"กษ.","ไม่ กษ.")</f>
        <v>ไม่ กษ.</v>
      </c>
      <c r="AI629" s="2" t="str">
        <f>IF(LEFT(H629,9)="พักราชการ","พักราชการ",IF(LEFT(H629,4)="สรก.","สรก.","ปกติ"))</f>
        <v>ปกติ</v>
      </c>
    </row>
    <row r="630" spans="1:35" x14ac:dyDescent="0.35">
      <c r="A630" s="20">
        <v>629</v>
      </c>
      <c r="B630" s="20" t="s">
        <v>10</v>
      </c>
      <c r="C630" s="21" t="s">
        <v>1015</v>
      </c>
      <c r="D630" s="22" t="s">
        <v>222</v>
      </c>
      <c r="E630" s="23" t="s">
        <v>1904</v>
      </c>
      <c r="F630" s="20" t="s">
        <v>18</v>
      </c>
      <c r="G630" s="20" t="s">
        <v>224</v>
      </c>
      <c r="H630" s="20" t="s">
        <v>9</v>
      </c>
      <c r="I630" s="20"/>
      <c r="J630" s="20">
        <v>2583</v>
      </c>
      <c r="K630" s="20"/>
      <c r="L630" s="20"/>
      <c r="M630" s="20"/>
      <c r="N630" s="20"/>
      <c r="O630" s="20"/>
      <c r="P630" s="20"/>
      <c r="Q630" s="20"/>
      <c r="R630" s="20"/>
      <c r="S630" s="20"/>
      <c r="T630" s="3">
        <v>227650</v>
      </c>
      <c r="U630" s="3">
        <v>234828</v>
      </c>
      <c r="V630" s="3">
        <v>235338</v>
      </c>
      <c r="W630" s="3">
        <v>242675</v>
      </c>
      <c r="X630" s="2" t="s">
        <v>1106</v>
      </c>
      <c r="Y630" s="2">
        <v>44</v>
      </c>
      <c r="AE630" s="2" t="str">
        <f>LEFT(X630,3)</f>
        <v>ป.2</v>
      </c>
      <c r="AF630" s="2" t="str">
        <f t="shared" si="9"/>
        <v>ทั่วไป</v>
      </c>
      <c r="AG630" s="2" t="str">
        <f>IF(G630="นร.","นร.","ทั่วไป")</f>
        <v>ทั่วไป</v>
      </c>
      <c r="AH630" s="2" t="str">
        <f>IF(J630=2567,"กษ.","ไม่ กษ.")</f>
        <v>ไม่ กษ.</v>
      </c>
      <c r="AI630" s="2" t="str">
        <f>IF(LEFT(H630,9)="พักราชการ","พักราชการ",IF(LEFT(H630,4)="สรก.","สรก.","ปกติ"))</f>
        <v>ปกติ</v>
      </c>
    </row>
    <row r="631" spans="1:35" x14ac:dyDescent="0.35">
      <c r="A631" s="20">
        <v>630</v>
      </c>
      <c r="B631" s="20" t="s">
        <v>10</v>
      </c>
      <c r="C631" s="21" t="s">
        <v>1015</v>
      </c>
      <c r="D631" s="22" t="s">
        <v>1770</v>
      </c>
      <c r="E631" s="23" t="s">
        <v>1905</v>
      </c>
      <c r="F631" s="20" t="s">
        <v>3</v>
      </c>
      <c r="G631" s="20" t="s">
        <v>294</v>
      </c>
      <c r="H631" s="20" t="s">
        <v>9</v>
      </c>
      <c r="I631" s="20"/>
      <c r="J631" s="20">
        <v>2565</v>
      </c>
      <c r="K631" s="20"/>
      <c r="L631" s="20"/>
      <c r="M631" s="20"/>
      <c r="N631" s="20"/>
      <c r="O631" s="20"/>
      <c r="P631" s="20"/>
      <c r="Q631" s="20"/>
      <c r="R631" s="20"/>
      <c r="S631" s="20"/>
      <c r="T631" s="3">
        <v>221090</v>
      </c>
      <c r="U631" s="3">
        <v>228948</v>
      </c>
      <c r="V631" s="3">
        <v>230344</v>
      </c>
      <c r="W631" s="3">
        <v>242248</v>
      </c>
      <c r="X631" s="2" t="s">
        <v>1906</v>
      </c>
      <c r="Y631" s="2">
        <v>62</v>
      </c>
      <c r="AE631" s="2" t="str">
        <f>LEFT(X631,3)</f>
        <v>ป.2</v>
      </c>
      <c r="AF631" s="2" t="str">
        <f t="shared" si="9"/>
        <v>ทั่วไป</v>
      </c>
      <c r="AG631" s="2" t="str">
        <f>IF(G631="นร.","นร.","ทั่วไป")</f>
        <v>ทั่วไป</v>
      </c>
      <c r="AH631" s="2" t="str">
        <f>IF(J631=2567,"กษ.","ไม่ กษ.")</f>
        <v>ไม่ กษ.</v>
      </c>
      <c r="AI631" s="2" t="str">
        <f>IF(LEFT(H631,9)="พักราชการ","พักราชการ",IF(LEFT(H631,4)="สรก.","สรก.","ปกติ"))</f>
        <v>ปกติ</v>
      </c>
    </row>
    <row r="632" spans="1:35" x14ac:dyDescent="0.35">
      <c r="A632" s="20">
        <v>631</v>
      </c>
      <c r="B632" s="20" t="s">
        <v>10</v>
      </c>
      <c r="C632" s="21" t="s">
        <v>1015</v>
      </c>
      <c r="D632" s="22" t="s">
        <v>490</v>
      </c>
      <c r="E632" s="23" t="s">
        <v>1907</v>
      </c>
      <c r="F632" s="20" t="s">
        <v>11</v>
      </c>
      <c r="G632" s="20" t="s">
        <v>224</v>
      </c>
      <c r="H632" s="20" t="s">
        <v>9</v>
      </c>
      <c r="I632" s="20"/>
      <c r="J632" s="20">
        <v>2594</v>
      </c>
      <c r="K632" s="20"/>
      <c r="L632" s="20"/>
      <c r="M632" s="20"/>
      <c r="N632" s="20"/>
      <c r="O632" s="20"/>
      <c r="P632" s="20"/>
      <c r="Q632" s="20"/>
      <c r="R632" s="20"/>
      <c r="S632" s="20"/>
      <c r="T632" s="3">
        <v>231560</v>
      </c>
      <c r="U632" s="3">
        <v>238993</v>
      </c>
      <c r="V632" s="3">
        <v>239722</v>
      </c>
      <c r="W632" s="3">
        <v>242675</v>
      </c>
      <c r="X632" s="2" t="s">
        <v>1070</v>
      </c>
      <c r="Y632" s="2">
        <v>34</v>
      </c>
      <c r="AE632" s="2" t="str">
        <f>LEFT(X632,3)</f>
        <v>ป.2</v>
      </c>
      <c r="AF632" s="2" t="str">
        <f t="shared" si="9"/>
        <v>ทั่วไป</v>
      </c>
      <c r="AG632" s="2" t="str">
        <f>IF(G632="นร.","นร.","ทั่วไป")</f>
        <v>ทั่วไป</v>
      </c>
      <c r="AH632" s="2" t="str">
        <f>IF(J632=2567,"กษ.","ไม่ กษ.")</f>
        <v>ไม่ กษ.</v>
      </c>
      <c r="AI632" s="2" t="str">
        <f>IF(LEFT(H632,9)="พักราชการ","พักราชการ",IF(LEFT(H632,4)="สรก.","สรก.","ปกติ"))</f>
        <v>ปกติ</v>
      </c>
    </row>
    <row r="633" spans="1:35" x14ac:dyDescent="0.35">
      <c r="A633" s="20">
        <v>632</v>
      </c>
      <c r="B633" s="20" t="s">
        <v>10</v>
      </c>
      <c r="C633" s="21" t="s">
        <v>1015</v>
      </c>
      <c r="D633" s="22" t="s">
        <v>1908</v>
      </c>
      <c r="E633" s="23" t="s">
        <v>1909</v>
      </c>
      <c r="F633" s="20" t="s">
        <v>11</v>
      </c>
      <c r="G633" s="20" t="s">
        <v>224</v>
      </c>
      <c r="H633" s="20" t="s">
        <v>9</v>
      </c>
      <c r="I633" s="20"/>
      <c r="J633" s="20">
        <v>2589</v>
      </c>
      <c r="K633" s="20"/>
      <c r="L633" s="20"/>
      <c r="M633" s="20"/>
      <c r="N633" s="20"/>
      <c r="O633" s="20"/>
      <c r="P633" s="20"/>
      <c r="Q633" s="20"/>
      <c r="R633" s="20"/>
      <c r="S633" s="20"/>
      <c r="T633" s="3">
        <v>229788</v>
      </c>
      <c r="U633" s="3">
        <v>238261</v>
      </c>
      <c r="V633" s="3">
        <v>238991</v>
      </c>
      <c r="W633" s="3">
        <v>242309</v>
      </c>
      <c r="X633" s="2" t="s">
        <v>1803</v>
      </c>
      <c r="Y633" s="2">
        <v>38</v>
      </c>
      <c r="AE633" s="2" t="str">
        <f>LEFT(X633,3)</f>
        <v>ป.2</v>
      </c>
      <c r="AF633" s="2" t="str">
        <f t="shared" si="9"/>
        <v>ทั่วไป</v>
      </c>
      <c r="AG633" s="2" t="str">
        <f>IF(G633="นร.","นร.","ทั่วไป")</f>
        <v>ทั่วไป</v>
      </c>
      <c r="AH633" s="2" t="str">
        <f>IF(J633=2567,"กษ.","ไม่ กษ.")</f>
        <v>ไม่ กษ.</v>
      </c>
      <c r="AI633" s="2" t="str">
        <f>IF(LEFT(H633,9)="พักราชการ","พักราชการ",IF(LEFT(H633,4)="สรก.","สรก.","ปกติ"))</f>
        <v>ปกติ</v>
      </c>
    </row>
    <row r="634" spans="1:35" x14ac:dyDescent="0.35">
      <c r="A634" s="20">
        <v>633</v>
      </c>
      <c r="B634" s="20" t="s">
        <v>10</v>
      </c>
      <c r="C634" s="21" t="s">
        <v>1015</v>
      </c>
      <c r="D634" s="22" t="s">
        <v>1910</v>
      </c>
      <c r="E634" s="23" t="s">
        <v>1911</v>
      </c>
      <c r="F634" s="20" t="s">
        <v>11</v>
      </c>
      <c r="G634" s="20" t="s">
        <v>224</v>
      </c>
      <c r="H634" s="20" t="s">
        <v>9</v>
      </c>
      <c r="I634" s="20"/>
      <c r="J634" s="20">
        <v>2584</v>
      </c>
      <c r="K634" s="20"/>
      <c r="L634" s="20"/>
      <c r="M634" s="20"/>
      <c r="N634" s="20"/>
      <c r="O634" s="20"/>
      <c r="P634" s="20"/>
      <c r="Q634" s="20"/>
      <c r="R634" s="20"/>
      <c r="S634" s="20"/>
      <c r="T634" s="3">
        <v>228134</v>
      </c>
      <c r="U634" s="3">
        <v>235703</v>
      </c>
      <c r="V634" s="3">
        <v>235703</v>
      </c>
      <c r="W634" s="3">
        <v>240026</v>
      </c>
      <c r="X634" s="2" t="s">
        <v>1106</v>
      </c>
      <c r="Y634" s="2">
        <v>43</v>
      </c>
      <c r="AE634" s="2" t="str">
        <f>LEFT(X634,3)</f>
        <v>ป.2</v>
      </c>
      <c r="AF634" s="2" t="str">
        <f t="shared" si="9"/>
        <v>ทั่วไป</v>
      </c>
      <c r="AG634" s="2" t="str">
        <f>IF(G634="นร.","นร.","ทั่วไป")</f>
        <v>ทั่วไป</v>
      </c>
      <c r="AH634" s="2" t="str">
        <f>IF(J634=2567,"กษ.","ไม่ กษ.")</f>
        <v>ไม่ กษ.</v>
      </c>
      <c r="AI634" s="2" t="str">
        <f>IF(LEFT(H634,9)="พักราชการ","พักราชการ",IF(LEFT(H634,4)="สรก.","สรก.","ปกติ"))</f>
        <v>ปกติ</v>
      </c>
    </row>
    <row r="635" spans="1:35" x14ac:dyDescent="0.35">
      <c r="A635" s="20">
        <v>634</v>
      </c>
      <c r="B635" s="20" t="s">
        <v>10</v>
      </c>
      <c r="C635" s="21" t="s">
        <v>1015</v>
      </c>
      <c r="D635" s="22" t="s">
        <v>1475</v>
      </c>
      <c r="E635" s="23" t="s">
        <v>1912</v>
      </c>
      <c r="F635" s="20" t="s">
        <v>11</v>
      </c>
      <c r="G635" s="20" t="s">
        <v>224</v>
      </c>
      <c r="H635" s="20" t="s">
        <v>9</v>
      </c>
      <c r="I635" s="20"/>
      <c r="J635" s="20">
        <v>2586</v>
      </c>
      <c r="K635" s="20"/>
      <c r="L635" s="20"/>
      <c r="M635" s="20"/>
      <c r="N635" s="20"/>
      <c r="O635" s="20"/>
      <c r="P635" s="20"/>
      <c r="Q635" s="20"/>
      <c r="R635" s="20"/>
      <c r="S635" s="20"/>
      <c r="T635" s="3">
        <v>228833</v>
      </c>
      <c r="U635" s="3">
        <v>237165</v>
      </c>
      <c r="V635" s="3">
        <v>237894</v>
      </c>
      <c r="W635" s="3">
        <v>240940</v>
      </c>
      <c r="X635" s="2" t="s">
        <v>1311</v>
      </c>
      <c r="Y635" s="2">
        <v>41</v>
      </c>
      <c r="AE635" s="2" t="str">
        <f>LEFT(X635,3)</f>
        <v>ป.2</v>
      </c>
      <c r="AF635" s="2" t="str">
        <f t="shared" si="9"/>
        <v>ทั่วไป</v>
      </c>
      <c r="AG635" s="2" t="str">
        <f>IF(G635="นร.","นร.","ทั่วไป")</f>
        <v>ทั่วไป</v>
      </c>
      <c r="AH635" s="2" t="str">
        <f>IF(J635=2567,"กษ.","ไม่ กษ.")</f>
        <v>ไม่ กษ.</v>
      </c>
      <c r="AI635" s="2" t="str">
        <f>IF(LEFT(H635,9)="พักราชการ","พักราชการ",IF(LEFT(H635,4)="สรก.","สรก.","ปกติ"))</f>
        <v>ปกติ</v>
      </c>
    </row>
    <row r="636" spans="1:35" x14ac:dyDescent="0.35">
      <c r="A636" s="20">
        <v>635</v>
      </c>
      <c r="B636" s="20" t="s">
        <v>10</v>
      </c>
      <c r="C636" s="21" t="s">
        <v>1015</v>
      </c>
      <c r="D636" s="22" t="s">
        <v>1913</v>
      </c>
      <c r="E636" s="23" t="s">
        <v>1914</v>
      </c>
      <c r="F636" s="20" t="s">
        <v>11</v>
      </c>
      <c r="G636" s="20" t="s">
        <v>224</v>
      </c>
      <c r="H636" s="20" t="s">
        <v>9</v>
      </c>
      <c r="I636" s="20"/>
      <c r="J636" s="20">
        <v>2581</v>
      </c>
      <c r="K636" s="20"/>
      <c r="L636" s="20"/>
      <c r="M636" s="20"/>
      <c r="N636" s="20"/>
      <c r="O636" s="20"/>
      <c r="P636" s="20"/>
      <c r="Q636" s="20"/>
      <c r="R636" s="20"/>
      <c r="S636" s="20"/>
      <c r="T636" s="3">
        <v>226947</v>
      </c>
      <c r="U636" s="3">
        <v>233848</v>
      </c>
      <c r="V636" s="3">
        <v>235703</v>
      </c>
      <c r="W636" s="3">
        <v>240391</v>
      </c>
      <c r="X636" s="2" t="s">
        <v>1065</v>
      </c>
      <c r="Y636" s="2">
        <v>46</v>
      </c>
      <c r="AE636" s="2" t="str">
        <f>LEFT(X636,3)</f>
        <v>ป.2</v>
      </c>
      <c r="AF636" s="2" t="str">
        <f t="shared" si="9"/>
        <v>ทั่วไป</v>
      </c>
      <c r="AG636" s="2" t="str">
        <f>IF(G636="นร.","นร.","ทั่วไป")</f>
        <v>ทั่วไป</v>
      </c>
      <c r="AH636" s="2" t="str">
        <f>IF(J636=2567,"กษ.","ไม่ กษ.")</f>
        <v>ไม่ กษ.</v>
      </c>
      <c r="AI636" s="2" t="str">
        <f>IF(LEFT(H636,9)="พักราชการ","พักราชการ",IF(LEFT(H636,4)="สรก.","สรก.","ปกติ"))</f>
        <v>ปกติ</v>
      </c>
    </row>
    <row r="637" spans="1:35" x14ac:dyDescent="0.35">
      <c r="A637" s="20">
        <v>636</v>
      </c>
      <c r="B637" s="20" t="s">
        <v>10</v>
      </c>
      <c r="C637" s="21" t="s">
        <v>1015</v>
      </c>
      <c r="D637" s="22" t="s">
        <v>1915</v>
      </c>
      <c r="E637" s="23" t="s">
        <v>1916</v>
      </c>
      <c r="F637" s="20" t="s">
        <v>11</v>
      </c>
      <c r="G637" s="20" t="s">
        <v>294</v>
      </c>
      <c r="H637" s="20" t="s">
        <v>9</v>
      </c>
      <c r="I637" s="20"/>
      <c r="J637" s="20">
        <v>2582</v>
      </c>
      <c r="K637" s="20"/>
      <c r="L637" s="20"/>
      <c r="M637" s="20"/>
      <c r="N637" s="20"/>
      <c r="O637" s="20"/>
      <c r="P637" s="20"/>
      <c r="Q637" s="20"/>
      <c r="R637" s="20"/>
      <c r="S637" s="20"/>
      <c r="T637" s="3">
        <v>227408</v>
      </c>
      <c r="U637" s="3">
        <v>235161</v>
      </c>
      <c r="V637" s="3">
        <v>236038</v>
      </c>
      <c r="W637" s="3">
        <v>241793</v>
      </c>
      <c r="X637" s="2" t="s">
        <v>1278</v>
      </c>
      <c r="Y637" s="2">
        <v>45</v>
      </c>
      <c r="AE637" s="2" t="str">
        <f>LEFT(X637,3)</f>
        <v>ป.2</v>
      </c>
      <c r="AF637" s="2" t="str">
        <f t="shared" si="9"/>
        <v>ทั่วไป</v>
      </c>
      <c r="AG637" s="2" t="str">
        <f>IF(G637="นร.","นร.","ทั่วไป")</f>
        <v>ทั่วไป</v>
      </c>
      <c r="AH637" s="2" t="str">
        <f>IF(J637=2567,"กษ.","ไม่ กษ.")</f>
        <v>ไม่ กษ.</v>
      </c>
      <c r="AI637" s="2" t="str">
        <f>IF(LEFT(H637,9)="พักราชการ","พักราชการ",IF(LEFT(H637,4)="สรก.","สรก.","ปกติ"))</f>
        <v>ปกติ</v>
      </c>
    </row>
    <row r="638" spans="1:35" x14ac:dyDescent="0.35">
      <c r="A638" s="20">
        <v>637</v>
      </c>
      <c r="B638" s="20" t="s">
        <v>10</v>
      </c>
      <c r="C638" s="21" t="s">
        <v>1015</v>
      </c>
      <c r="D638" s="22" t="s">
        <v>1917</v>
      </c>
      <c r="E638" s="23" t="s">
        <v>1918</v>
      </c>
      <c r="F638" s="20" t="s">
        <v>11</v>
      </c>
      <c r="G638" s="20" t="s">
        <v>224</v>
      </c>
      <c r="H638" s="20" t="s">
        <v>9</v>
      </c>
      <c r="I638" s="20"/>
      <c r="J638" s="20">
        <v>2587</v>
      </c>
      <c r="K638" s="20"/>
      <c r="L638" s="20"/>
      <c r="M638" s="20"/>
      <c r="N638" s="20"/>
      <c r="O638" s="20"/>
      <c r="P638" s="20"/>
      <c r="Q638" s="20"/>
      <c r="R638" s="20"/>
      <c r="S638" s="20"/>
      <c r="T638" s="3">
        <v>229044</v>
      </c>
      <c r="U638" s="3">
        <v>236984</v>
      </c>
      <c r="V638" s="3">
        <v>238261</v>
      </c>
      <c r="W638" s="3">
        <v>241459</v>
      </c>
      <c r="X638" s="2" t="s">
        <v>1361</v>
      </c>
      <c r="Y638" s="2">
        <v>40</v>
      </c>
      <c r="AE638" s="2" t="str">
        <f>LEFT(X638,3)</f>
        <v>ป.2</v>
      </c>
      <c r="AF638" s="2" t="str">
        <f t="shared" si="9"/>
        <v>ทั่วไป</v>
      </c>
      <c r="AG638" s="2" t="str">
        <f>IF(G638="นร.","นร.","ทั่วไป")</f>
        <v>ทั่วไป</v>
      </c>
      <c r="AH638" s="2" t="str">
        <f>IF(J638=2567,"กษ.","ไม่ กษ.")</f>
        <v>ไม่ กษ.</v>
      </c>
      <c r="AI638" s="2" t="str">
        <f>IF(LEFT(H638,9)="พักราชการ","พักราชการ",IF(LEFT(H638,4)="สรก.","สรก.","ปกติ"))</f>
        <v>ปกติ</v>
      </c>
    </row>
    <row r="639" spans="1:35" x14ac:dyDescent="0.35">
      <c r="A639" s="20">
        <v>638</v>
      </c>
      <c r="B639" s="20" t="s">
        <v>10</v>
      </c>
      <c r="C639" s="21" t="s">
        <v>1015</v>
      </c>
      <c r="D639" s="22" t="s">
        <v>1919</v>
      </c>
      <c r="E639" s="23" t="s">
        <v>1920</v>
      </c>
      <c r="F639" s="20" t="s">
        <v>11</v>
      </c>
      <c r="G639" s="20" t="s">
        <v>294</v>
      </c>
      <c r="H639" s="20" t="s">
        <v>9</v>
      </c>
      <c r="I639" s="20"/>
      <c r="J639" s="20">
        <v>2568</v>
      </c>
      <c r="K639" s="20"/>
      <c r="L639" s="20"/>
      <c r="M639" s="20"/>
      <c r="N639" s="20"/>
      <c r="O639" s="20"/>
      <c r="P639" s="20"/>
      <c r="Q639" s="20"/>
      <c r="R639" s="20"/>
      <c r="S639" s="20"/>
      <c r="T639" s="3">
        <v>222322</v>
      </c>
      <c r="U639" s="3">
        <v>229860</v>
      </c>
      <c r="V639" s="3">
        <v>232700</v>
      </c>
      <c r="W639" s="3">
        <v>240179</v>
      </c>
      <c r="X639" s="2" t="s">
        <v>1093</v>
      </c>
      <c r="Y639" s="2">
        <v>59</v>
      </c>
      <c r="AE639" s="2" t="str">
        <f>LEFT(X639,3)</f>
        <v>ป.2</v>
      </c>
      <c r="AF639" s="2" t="str">
        <f t="shared" si="9"/>
        <v>ทั่วไป</v>
      </c>
      <c r="AG639" s="2" t="str">
        <f>IF(G639="นร.","นร.","ทั่วไป")</f>
        <v>ทั่วไป</v>
      </c>
      <c r="AH639" s="2" t="str">
        <f>IF(J639=2567,"กษ.","ไม่ กษ.")</f>
        <v>ไม่ กษ.</v>
      </c>
      <c r="AI639" s="2" t="str">
        <f>IF(LEFT(H639,9)="พักราชการ","พักราชการ",IF(LEFT(H639,4)="สรก.","สรก.","ปกติ"))</f>
        <v>ปกติ</v>
      </c>
    </row>
    <row r="640" spans="1:35" x14ac:dyDescent="0.35">
      <c r="A640" s="20">
        <v>639</v>
      </c>
      <c r="B640" s="20" t="s">
        <v>10</v>
      </c>
      <c r="C640" s="21" t="s">
        <v>1015</v>
      </c>
      <c r="D640" s="22" t="s">
        <v>1921</v>
      </c>
      <c r="E640" s="23" t="s">
        <v>1922</v>
      </c>
      <c r="F640" s="20" t="s">
        <v>11</v>
      </c>
      <c r="G640" s="20" t="s">
        <v>224</v>
      </c>
      <c r="H640" s="20" t="s">
        <v>9</v>
      </c>
      <c r="I640" s="20"/>
      <c r="J640" s="20">
        <v>2595</v>
      </c>
      <c r="K640" s="20"/>
      <c r="L640" s="20"/>
      <c r="M640" s="20"/>
      <c r="N640" s="20"/>
      <c r="O640" s="20"/>
      <c r="P640" s="20"/>
      <c r="Q640" s="20"/>
      <c r="R640" s="20"/>
      <c r="S640" s="20"/>
      <c r="T640" s="3">
        <v>231977</v>
      </c>
      <c r="U640" s="3">
        <v>238626</v>
      </c>
      <c r="V640" s="3">
        <v>239175</v>
      </c>
      <c r="W640" s="3">
        <v>242370</v>
      </c>
      <c r="X640" s="2" t="s">
        <v>1042</v>
      </c>
      <c r="Y640" s="2">
        <v>32</v>
      </c>
      <c r="AE640" s="2" t="str">
        <f>LEFT(X640,3)</f>
        <v>ป.2</v>
      </c>
      <c r="AF640" s="2" t="str">
        <f t="shared" si="9"/>
        <v>ทั่วไป</v>
      </c>
      <c r="AG640" s="2" t="str">
        <f>IF(G640="นร.","นร.","ทั่วไป")</f>
        <v>ทั่วไป</v>
      </c>
      <c r="AH640" s="2" t="str">
        <f>IF(J640=2567,"กษ.","ไม่ กษ.")</f>
        <v>ไม่ กษ.</v>
      </c>
      <c r="AI640" s="2" t="str">
        <f>IF(LEFT(H640,9)="พักราชการ","พักราชการ",IF(LEFT(H640,4)="สรก.","สรก.","ปกติ"))</f>
        <v>ปกติ</v>
      </c>
    </row>
    <row r="641" spans="1:35" x14ac:dyDescent="0.35">
      <c r="A641" s="20">
        <v>640</v>
      </c>
      <c r="B641" s="20" t="s">
        <v>10</v>
      </c>
      <c r="C641" s="21" t="s">
        <v>1015</v>
      </c>
      <c r="D641" s="22" t="s">
        <v>1355</v>
      </c>
      <c r="E641" s="23" t="s">
        <v>1923</v>
      </c>
      <c r="F641" s="20" t="s">
        <v>5</v>
      </c>
      <c r="G641" s="20" t="s">
        <v>224</v>
      </c>
      <c r="H641" s="20" t="s">
        <v>9</v>
      </c>
      <c r="I641" s="20"/>
      <c r="J641" s="20">
        <v>2579</v>
      </c>
      <c r="K641" s="20"/>
      <c r="L641" s="20"/>
      <c r="M641" s="20"/>
      <c r="N641" s="20"/>
      <c r="O641" s="20"/>
      <c r="P641" s="20"/>
      <c r="Q641" s="20"/>
      <c r="R641" s="20"/>
      <c r="S641" s="20"/>
      <c r="T641" s="3">
        <v>226087</v>
      </c>
      <c r="U641" s="3">
        <v>232980</v>
      </c>
      <c r="V641" s="3">
        <v>233146</v>
      </c>
      <c r="W641" s="3">
        <v>239967</v>
      </c>
      <c r="X641" s="2" t="s">
        <v>2088</v>
      </c>
      <c r="Y641" s="2">
        <v>48</v>
      </c>
      <c r="AE641" s="2" t="str">
        <f>LEFT(X641,3)</f>
        <v>ป.3</v>
      </c>
      <c r="AF641" s="2" t="str">
        <f t="shared" si="9"/>
        <v>ทั่วไป</v>
      </c>
      <c r="AG641" s="2" t="str">
        <f>IF(G641="นร.","นร.","ทั่วไป")</f>
        <v>ทั่วไป</v>
      </c>
      <c r="AH641" s="2" t="str">
        <f>IF(J641=2567,"กษ.","ไม่ กษ.")</f>
        <v>ไม่ กษ.</v>
      </c>
      <c r="AI641" s="2" t="str">
        <f>IF(LEFT(H641,9)="พักราชการ","พักราชการ",IF(LEFT(H641,4)="สรก.","สรก.","ปกติ"))</f>
        <v>ปกติ</v>
      </c>
    </row>
    <row r="642" spans="1:35" x14ac:dyDescent="0.35">
      <c r="A642" s="20">
        <v>641</v>
      </c>
      <c r="B642" s="20" t="s">
        <v>10</v>
      </c>
      <c r="C642" s="21" t="s">
        <v>1015</v>
      </c>
      <c r="D642" s="22" t="s">
        <v>1924</v>
      </c>
      <c r="E642" s="23" t="s">
        <v>1925</v>
      </c>
      <c r="F642" s="20" t="s">
        <v>11</v>
      </c>
      <c r="G642" s="20" t="s">
        <v>224</v>
      </c>
      <c r="H642" s="20" t="s">
        <v>9</v>
      </c>
      <c r="I642" s="20"/>
      <c r="J642" s="20">
        <v>2590</v>
      </c>
      <c r="K642" s="20"/>
      <c r="L642" s="20"/>
      <c r="M642" s="20"/>
      <c r="N642" s="20"/>
      <c r="O642" s="20"/>
      <c r="P642" s="20"/>
      <c r="Q642" s="20"/>
      <c r="R642" s="20"/>
      <c r="S642" s="20"/>
      <c r="T642" s="3">
        <v>230033</v>
      </c>
      <c r="U642" s="3">
        <v>237001</v>
      </c>
      <c r="V642" s="3">
        <v>237529</v>
      </c>
      <c r="W642" s="3">
        <v>240391</v>
      </c>
      <c r="X642" s="2" t="s">
        <v>1318</v>
      </c>
      <c r="Y642" s="2">
        <v>38</v>
      </c>
      <c r="AE642" s="2" t="str">
        <f>LEFT(X642,3)</f>
        <v>ป.2</v>
      </c>
      <c r="AF642" s="2" t="str">
        <f t="shared" si="9"/>
        <v>ทั่วไป</v>
      </c>
      <c r="AG642" s="2" t="str">
        <f>IF(G642="นร.","นร.","ทั่วไป")</f>
        <v>ทั่วไป</v>
      </c>
      <c r="AH642" s="2" t="str">
        <f>IF(J642=2567,"กษ.","ไม่ กษ.")</f>
        <v>ไม่ กษ.</v>
      </c>
      <c r="AI642" s="2" t="str">
        <f>IF(LEFT(H642,9)="พักราชการ","พักราชการ",IF(LEFT(H642,4)="สรก.","สรก.","ปกติ"))</f>
        <v>ปกติ</v>
      </c>
    </row>
    <row r="643" spans="1:35" x14ac:dyDescent="0.35">
      <c r="A643" s="20">
        <v>642</v>
      </c>
      <c r="B643" s="20" t="s">
        <v>10</v>
      </c>
      <c r="C643" s="21" t="s">
        <v>1015</v>
      </c>
      <c r="D643" s="22" t="s">
        <v>1628</v>
      </c>
      <c r="E643" s="23" t="s">
        <v>1926</v>
      </c>
      <c r="F643" s="20" t="s">
        <v>11</v>
      </c>
      <c r="G643" s="20" t="s">
        <v>224</v>
      </c>
      <c r="H643" s="20" t="s">
        <v>9</v>
      </c>
      <c r="I643" s="20"/>
      <c r="J643" s="20">
        <v>2589</v>
      </c>
      <c r="K643" s="20"/>
      <c r="L643" s="20"/>
      <c r="M643" s="20"/>
      <c r="N643" s="20"/>
      <c r="O643" s="20"/>
      <c r="P643" s="20"/>
      <c r="Q643" s="20"/>
      <c r="R643" s="20"/>
      <c r="S643" s="20"/>
      <c r="T643" s="3">
        <v>229860</v>
      </c>
      <c r="U643" s="3">
        <v>237895</v>
      </c>
      <c r="V643" s="3">
        <v>238991</v>
      </c>
      <c r="W643" s="3">
        <v>242675</v>
      </c>
      <c r="X643" s="2" t="s">
        <v>1060</v>
      </c>
      <c r="Y643" s="2">
        <v>38</v>
      </c>
      <c r="AE643" s="2" t="str">
        <f>LEFT(X643,3)</f>
        <v>ป.2</v>
      </c>
      <c r="AF643" s="2" t="str">
        <f t="shared" ref="AF643:AF700" si="10">IF(AE643&lt;&gt;"น.5","ทั่วไป","นปก.")</f>
        <v>ทั่วไป</v>
      </c>
      <c r="AG643" s="2" t="str">
        <f>IF(G643="นร.","นร.","ทั่วไป")</f>
        <v>ทั่วไป</v>
      </c>
      <c r="AH643" s="2" t="str">
        <f>IF(J643=2567,"กษ.","ไม่ กษ.")</f>
        <v>ไม่ กษ.</v>
      </c>
      <c r="AI643" s="2" t="str">
        <f>IF(LEFT(H643,9)="พักราชการ","พักราชการ",IF(LEFT(H643,4)="สรก.","สรก.","ปกติ"))</f>
        <v>ปกติ</v>
      </c>
    </row>
    <row r="644" spans="1:35" x14ac:dyDescent="0.35">
      <c r="A644" s="20">
        <v>643</v>
      </c>
      <c r="B644" s="20" t="s">
        <v>10</v>
      </c>
      <c r="C644" s="21" t="s">
        <v>1015</v>
      </c>
      <c r="D644" s="22" t="s">
        <v>1504</v>
      </c>
      <c r="E644" s="23" t="s">
        <v>1927</v>
      </c>
      <c r="F644" s="20" t="s">
        <v>11</v>
      </c>
      <c r="G644" s="20" t="s">
        <v>224</v>
      </c>
      <c r="H644" s="20" t="s">
        <v>9</v>
      </c>
      <c r="I644" s="20"/>
      <c r="J644" s="20">
        <v>2588</v>
      </c>
      <c r="K644" s="20"/>
      <c r="L644" s="20"/>
      <c r="M644" s="20"/>
      <c r="N644" s="20"/>
      <c r="O644" s="20"/>
      <c r="P644" s="20"/>
      <c r="Q644" s="20"/>
      <c r="R644" s="20"/>
      <c r="S644" s="20"/>
      <c r="T644" s="3">
        <v>229496</v>
      </c>
      <c r="U644" s="3">
        <v>237165</v>
      </c>
      <c r="V644" s="3">
        <v>238626</v>
      </c>
      <c r="W644" s="3">
        <v>241762</v>
      </c>
      <c r="X644" s="2" t="s">
        <v>1060</v>
      </c>
      <c r="Y644" s="2">
        <v>39</v>
      </c>
      <c r="AE644" s="2" t="str">
        <f>LEFT(X644,3)</f>
        <v>ป.2</v>
      </c>
      <c r="AF644" s="2" t="str">
        <f t="shared" si="10"/>
        <v>ทั่วไป</v>
      </c>
      <c r="AG644" s="2" t="str">
        <f>IF(G644="นร.","นร.","ทั่วไป")</f>
        <v>ทั่วไป</v>
      </c>
      <c r="AH644" s="2" t="str">
        <f>IF(J644=2567,"กษ.","ไม่ กษ.")</f>
        <v>ไม่ กษ.</v>
      </c>
      <c r="AI644" s="2" t="str">
        <f>IF(LEFT(H644,9)="พักราชการ","พักราชการ",IF(LEFT(H644,4)="สรก.","สรก.","ปกติ"))</f>
        <v>ปกติ</v>
      </c>
    </row>
    <row r="645" spans="1:35" x14ac:dyDescent="0.35">
      <c r="A645" s="20">
        <v>644</v>
      </c>
      <c r="B645" s="20" t="s">
        <v>10</v>
      </c>
      <c r="C645" s="21" t="s">
        <v>1015</v>
      </c>
      <c r="D645" s="22" t="s">
        <v>1928</v>
      </c>
      <c r="E645" s="23" t="s">
        <v>1929</v>
      </c>
      <c r="F645" s="20" t="s">
        <v>11</v>
      </c>
      <c r="G645" s="20" t="s">
        <v>294</v>
      </c>
      <c r="H645" s="20" t="s">
        <v>9</v>
      </c>
      <c r="I645" s="20"/>
      <c r="J645" s="20">
        <v>2591</v>
      </c>
      <c r="K645" s="20"/>
      <c r="L645" s="20"/>
      <c r="M645" s="20"/>
      <c r="N645" s="20"/>
      <c r="O645" s="20"/>
      <c r="P645" s="20"/>
      <c r="Q645" s="20"/>
      <c r="R645" s="20"/>
      <c r="S645" s="20"/>
      <c r="T645" s="3">
        <v>230516</v>
      </c>
      <c r="U645" s="3">
        <v>237363</v>
      </c>
      <c r="V645" s="3">
        <v>237606</v>
      </c>
      <c r="W645" s="3">
        <v>242948</v>
      </c>
      <c r="X645" s="2" t="s">
        <v>1322</v>
      </c>
      <c r="Y645" s="2">
        <v>36</v>
      </c>
      <c r="AE645" s="2" t="str">
        <f>LEFT(X645,3)</f>
        <v>ป.2</v>
      </c>
      <c r="AF645" s="2" t="str">
        <f t="shared" si="10"/>
        <v>ทั่วไป</v>
      </c>
      <c r="AG645" s="2" t="str">
        <f>IF(G645="นร.","นร.","ทั่วไป")</f>
        <v>ทั่วไป</v>
      </c>
      <c r="AH645" s="2" t="str">
        <f>IF(J645=2567,"กษ.","ไม่ กษ.")</f>
        <v>ไม่ กษ.</v>
      </c>
      <c r="AI645" s="2" t="str">
        <f>IF(LEFT(H645,9)="พักราชการ","พักราชการ",IF(LEFT(H645,4)="สรก.","สรก.","ปกติ"))</f>
        <v>ปกติ</v>
      </c>
    </row>
    <row r="646" spans="1:35" x14ac:dyDescent="0.35">
      <c r="A646" s="20">
        <v>645</v>
      </c>
      <c r="B646" s="20" t="s">
        <v>10</v>
      </c>
      <c r="C646" s="21" t="s">
        <v>232</v>
      </c>
      <c r="D646" s="22" t="s">
        <v>1930</v>
      </c>
      <c r="E646" s="23" t="s">
        <v>1931</v>
      </c>
      <c r="F646" s="20" t="s">
        <v>33</v>
      </c>
      <c r="G646" s="20" t="s">
        <v>91</v>
      </c>
      <c r="H646" s="20" t="s">
        <v>44</v>
      </c>
      <c r="I646" s="20"/>
      <c r="J646" s="20">
        <v>2587</v>
      </c>
      <c r="K646" s="20"/>
      <c r="L646" s="20"/>
      <c r="M646" s="20"/>
      <c r="N646" s="20"/>
      <c r="O646" s="20"/>
      <c r="P646" s="20"/>
      <c r="Q646" s="20"/>
      <c r="R646" s="20"/>
      <c r="S646" s="20"/>
      <c r="T646" s="3">
        <v>229220</v>
      </c>
      <c r="U646" s="3">
        <v>236291</v>
      </c>
      <c r="V646" s="3">
        <v>236433</v>
      </c>
      <c r="W646" s="3">
        <v>242644</v>
      </c>
      <c r="X646" s="2" t="s">
        <v>1932</v>
      </c>
      <c r="Y646" s="2">
        <v>40</v>
      </c>
      <c r="AE646" s="2" t="str">
        <f>LEFT(X646,3)</f>
        <v>น.2</v>
      </c>
      <c r="AF646" s="2" t="str">
        <f t="shared" si="10"/>
        <v>ทั่วไป</v>
      </c>
      <c r="AG646" s="2" t="str">
        <f>IF(G646="นร.","นร.","ทั่วไป")</f>
        <v>ทั่วไป</v>
      </c>
      <c r="AH646" s="2" t="str">
        <f>IF(J646=2567,"กษ.","ไม่ กษ.")</f>
        <v>ไม่ กษ.</v>
      </c>
      <c r="AI646" s="2" t="str">
        <f>IF(LEFT(H646,9)="พักราชการ","พักราชการ",IF(LEFT(H646,4)="สรก.","สรก.","ปกติ"))</f>
        <v>สรก.</v>
      </c>
    </row>
    <row r="647" spans="1:35" x14ac:dyDescent="0.35">
      <c r="A647" s="20">
        <v>646</v>
      </c>
      <c r="B647" s="20" t="s">
        <v>32</v>
      </c>
      <c r="C647" s="21" t="s">
        <v>69</v>
      </c>
      <c r="D647" s="22" t="s">
        <v>1933</v>
      </c>
      <c r="E647" s="23" t="s">
        <v>1934</v>
      </c>
      <c r="F647" s="20" t="s">
        <v>19</v>
      </c>
      <c r="G647" s="20" t="s">
        <v>72</v>
      </c>
      <c r="H647" s="20" t="s">
        <v>31</v>
      </c>
      <c r="I647" s="20"/>
      <c r="J647" s="20">
        <v>2575</v>
      </c>
      <c r="K647" s="20"/>
      <c r="L647" s="20"/>
      <c r="M647" s="20"/>
      <c r="N647" s="20"/>
      <c r="O647" s="20"/>
      <c r="P647" s="20"/>
      <c r="Q647" s="20"/>
      <c r="R647" s="20"/>
      <c r="S647" s="20"/>
      <c r="T647" s="3">
        <v>224633</v>
      </c>
      <c r="U647" s="3">
        <v>232203</v>
      </c>
      <c r="V647" s="3">
        <v>232416</v>
      </c>
      <c r="W647" s="3">
        <v>242979</v>
      </c>
      <c r="X647" s="2" t="s">
        <v>2100</v>
      </c>
      <c r="Y647" s="2">
        <v>52</v>
      </c>
      <c r="AE647" s="2" t="str">
        <f>LEFT(X647,3)</f>
        <v>น.5</v>
      </c>
      <c r="AF647" s="2" t="str">
        <f t="shared" si="10"/>
        <v>นปก.</v>
      </c>
      <c r="AG647" s="2" t="str">
        <f>IF(G647="นร.","นร.","ทั่วไป")</f>
        <v>นร.</v>
      </c>
      <c r="AH647" s="2" t="str">
        <f>IF(J647=2567,"กษ.","ไม่ กษ.")</f>
        <v>ไม่ กษ.</v>
      </c>
      <c r="AI647" s="2" t="str">
        <f>IF(LEFT(H647,9)="พักราชการ","พักราชการ",IF(LEFT(H647,4)="สรก.","สรก.","ปกติ"))</f>
        <v>ปกติ</v>
      </c>
    </row>
    <row r="648" spans="1:35" x14ac:dyDescent="0.35">
      <c r="A648" s="20">
        <v>647</v>
      </c>
      <c r="B648" s="20" t="s">
        <v>32</v>
      </c>
      <c r="C648" s="21" t="s">
        <v>169</v>
      </c>
      <c r="D648" s="22" t="s">
        <v>1935</v>
      </c>
      <c r="E648" s="23" t="s">
        <v>1936</v>
      </c>
      <c r="F648" s="20" t="s">
        <v>11</v>
      </c>
      <c r="G648" s="20" t="s">
        <v>91</v>
      </c>
      <c r="H648" s="20" t="s">
        <v>36</v>
      </c>
      <c r="I648" s="20"/>
      <c r="J648" s="20">
        <v>2568</v>
      </c>
      <c r="K648" s="20"/>
      <c r="L648" s="20"/>
      <c r="M648" s="20"/>
      <c r="N648" s="20"/>
      <c r="O648" s="20"/>
      <c r="P648" s="20"/>
      <c r="Q648" s="20"/>
      <c r="R648" s="20"/>
      <c r="S648" s="20"/>
      <c r="T648" s="3">
        <v>222063</v>
      </c>
      <c r="U648" s="3">
        <v>228999</v>
      </c>
      <c r="V648" s="3">
        <v>229128</v>
      </c>
      <c r="W648" s="3">
        <v>242822</v>
      </c>
      <c r="X648" s="2" t="s">
        <v>176</v>
      </c>
      <c r="Y648" s="2">
        <v>60</v>
      </c>
      <c r="AE648" s="2" t="str">
        <f>LEFT(X648,3)</f>
        <v>น.4</v>
      </c>
      <c r="AF648" s="2" t="str">
        <f t="shared" si="10"/>
        <v>ทั่วไป</v>
      </c>
      <c r="AG648" s="2" t="str">
        <f>IF(G648="นร.","นร.","ทั่วไป")</f>
        <v>ทั่วไป</v>
      </c>
      <c r="AH648" s="2" t="str">
        <f>IF(J648=2567,"กษ.","ไม่ กษ.")</f>
        <v>ไม่ กษ.</v>
      </c>
      <c r="AI648" s="2" t="str">
        <f>IF(LEFT(H648,9)="พักราชการ","พักราชการ",IF(LEFT(H648,4)="สรก.","สรก.","ปกติ"))</f>
        <v>ปกติ</v>
      </c>
    </row>
    <row r="649" spans="1:35" x14ac:dyDescent="0.35">
      <c r="A649" s="20">
        <v>648</v>
      </c>
      <c r="B649" s="20" t="s">
        <v>32</v>
      </c>
      <c r="C649" s="21" t="s">
        <v>189</v>
      </c>
      <c r="D649" s="22" t="s">
        <v>1937</v>
      </c>
      <c r="E649" s="23" t="s">
        <v>1938</v>
      </c>
      <c r="F649" s="20" t="s">
        <v>19</v>
      </c>
      <c r="G649" s="20" t="s">
        <v>91</v>
      </c>
      <c r="H649" s="20" t="s">
        <v>36</v>
      </c>
      <c r="I649" s="20"/>
      <c r="J649" s="20">
        <v>2567</v>
      </c>
      <c r="K649" s="20"/>
      <c r="L649" s="20"/>
      <c r="M649" s="20"/>
      <c r="N649" s="20"/>
      <c r="O649" s="20"/>
      <c r="P649" s="20"/>
      <c r="Q649" s="20"/>
      <c r="R649" s="20"/>
      <c r="S649" s="20"/>
      <c r="T649" s="3">
        <v>221824</v>
      </c>
      <c r="U649" s="3">
        <v>229395</v>
      </c>
      <c r="V649" s="3">
        <v>229494</v>
      </c>
      <c r="W649" s="3">
        <v>240007</v>
      </c>
      <c r="X649" s="2" t="s">
        <v>176</v>
      </c>
      <c r="Y649" s="2">
        <v>60</v>
      </c>
      <c r="AE649" s="2" t="str">
        <f>LEFT(X649,3)</f>
        <v>น.4</v>
      </c>
      <c r="AF649" s="2" t="str">
        <f t="shared" si="10"/>
        <v>ทั่วไป</v>
      </c>
      <c r="AG649" s="2" t="str">
        <f>IF(G649="นร.","นร.","ทั่วไป")</f>
        <v>ทั่วไป</v>
      </c>
      <c r="AH649" s="2" t="str">
        <f>IF(J649=2567,"กษ.","ไม่ กษ.")</f>
        <v>กษ.</v>
      </c>
      <c r="AI649" s="2" t="str">
        <f>IF(LEFT(H649,9)="พักราชการ","พักราชการ",IF(LEFT(H649,4)="สรก.","สรก.","ปกติ"))</f>
        <v>ปกติ</v>
      </c>
    </row>
    <row r="650" spans="1:35" x14ac:dyDescent="0.35">
      <c r="A650" s="20">
        <v>649</v>
      </c>
      <c r="B650" s="20" t="s">
        <v>32</v>
      </c>
      <c r="C650" s="21" t="s">
        <v>232</v>
      </c>
      <c r="D650" s="22" t="s">
        <v>245</v>
      </c>
      <c r="E650" s="23" t="s">
        <v>1939</v>
      </c>
      <c r="F650" s="20" t="s">
        <v>11</v>
      </c>
      <c r="G650" s="20" t="s">
        <v>91</v>
      </c>
      <c r="H650" s="20" t="s">
        <v>36</v>
      </c>
      <c r="I650" s="20"/>
      <c r="J650" s="20">
        <v>2567</v>
      </c>
      <c r="K650" s="20"/>
      <c r="L650" s="20"/>
      <c r="M650" s="20"/>
      <c r="N650" s="20"/>
      <c r="O650" s="20"/>
      <c r="P650" s="20"/>
      <c r="Q650" s="20"/>
      <c r="R650" s="20"/>
      <c r="S650" s="20"/>
      <c r="T650" s="3">
        <v>221872</v>
      </c>
      <c r="U650" s="3">
        <v>228999</v>
      </c>
      <c r="V650" s="3">
        <v>229128</v>
      </c>
      <c r="W650" s="3">
        <v>242093</v>
      </c>
      <c r="X650" s="2" t="s">
        <v>231</v>
      </c>
      <c r="Y650" s="2">
        <v>60</v>
      </c>
      <c r="AE650" s="2" t="str">
        <f>LEFT(X650,3)</f>
        <v>น.3</v>
      </c>
      <c r="AF650" s="2" t="str">
        <f t="shared" si="10"/>
        <v>ทั่วไป</v>
      </c>
      <c r="AG650" s="2" t="str">
        <f>IF(G650="นร.","นร.","ทั่วไป")</f>
        <v>ทั่วไป</v>
      </c>
      <c r="AH650" s="2" t="str">
        <f>IF(J650=2567,"กษ.","ไม่ กษ.")</f>
        <v>กษ.</v>
      </c>
      <c r="AI650" s="2" t="str">
        <f>IF(LEFT(H650,9)="พักราชการ","พักราชการ",IF(LEFT(H650,4)="สรก.","สรก.","ปกติ"))</f>
        <v>ปกติ</v>
      </c>
    </row>
    <row r="651" spans="1:35" x14ac:dyDescent="0.35">
      <c r="A651" s="20">
        <v>650</v>
      </c>
      <c r="B651" s="20" t="s">
        <v>32</v>
      </c>
      <c r="C651" s="21" t="s">
        <v>232</v>
      </c>
      <c r="D651" s="22" t="s">
        <v>1940</v>
      </c>
      <c r="E651" s="23" t="s">
        <v>1941</v>
      </c>
      <c r="F651" s="20" t="s">
        <v>11</v>
      </c>
      <c r="G651" s="20" t="s">
        <v>91</v>
      </c>
      <c r="H651" s="20" t="s">
        <v>36</v>
      </c>
      <c r="I651" s="20"/>
      <c r="J651" s="20">
        <v>2567</v>
      </c>
      <c r="K651" s="20"/>
      <c r="L651" s="20"/>
      <c r="M651" s="20"/>
      <c r="N651" s="20"/>
      <c r="O651" s="20"/>
      <c r="P651" s="20"/>
      <c r="Q651" s="20"/>
      <c r="R651" s="20"/>
      <c r="S651" s="20"/>
      <c r="T651" s="3">
        <v>221878</v>
      </c>
      <c r="U651" s="3">
        <v>228999</v>
      </c>
      <c r="V651" s="3">
        <v>229128</v>
      </c>
      <c r="W651" s="3">
        <v>241744</v>
      </c>
      <c r="X651" s="2" t="s">
        <v>271</v>
      </c>
      <c r="Y651" s="2">
        <v>60</v>
      </c>
      <c r="AE651" s="2" t="str">
        <f>LEFT(X651,3)</f>
        <v>น.3</v>
      </c>
      <c r="AF651" s="2" t="str">
        <f t="shared" si="10"/>
        <v>ทั่วไป</v>
      </c>
      <c r="AG651" s="2" t="str">
        <f>IF(G651="นร.","นร.","ทั่วไป")</f>
        <v>ทั่วไป</v>
      </c>
      <c r="AH651" s="2" t="str">
        <f>IF(J651=2567,"กษ.","ไม่ กษ.")</f>
        <v>กษ.</v>
      </c>
      <c r="AI651" s="2" t="str">
        <f>IF(LEFT(H651,9)="พักราชการ","พักราชการ",IF(LEFT(H651,4)="สรก.","สรก.","ปกติ"))</f>
        <v>ปกติ</v>
      </c>
    </row>
    <row r="652" spans="1:35" x14ac:dyDescent="0.35">
      <c r="A652" s="20">
        <v>651</v>
      </c>
      <c r="B652" s="20" t="s">
        <v>32</v>
      </c>
      <c r="C652" s="21" t="s">
        <v>278</v>
      </c>
      <c r="D652" s="22" t="s">
        <v>1942</v>
      </c>
      <c r="E652" s="23" t="s">
        <v>1943</v>
      </c>
      <c r="F652" s="20" t="s">
        <v>18</v>
      </c>
      <c r="G652" s="20" t="s">
        <v>18</v>
      </c>
      <c r="H652" s="20" t="s">
        <v>36</v>
      </c>
      <c r="I652" s="20"/>
      <c r="J652" s="20">
        <v>2593</v>
      </c>
      <c r="K652" s="20"/>
      <c r="L652" s="20"/>
      <c r="M652" s="20"/>
      <c r="N652" s="20"/>
      <c r="O652" s="20"/>
      <c r="P652" s="20"/>
      <c r="Q652" s="20"/>
      <c r="R652" s="20"/>
      <c r="S652" s="20"/>
      <c r="T652" s="3">
        <v>231128</v>
      </c>
      <c r="U652" s="3">
        <v>238123</v>
      </c>
      <c r="V652" s="3">
        <v>240469</v>
      </c>
      <c r="W652" s="3">
        <v>242158</v>
      </c>
      <c r="X652" s="2" t="s">
        <v>2068</v>
      </c>
      <c r="Y652" s="2">
        <v>35</v>
      </c>
      <c r="AE652" s="2" t="str">
        <f>LEFT(X652,3)</f>
        <v>น.1</v>
      </c>
      <c r="AF652" s="2" t="str">
        <f t="shared" si="10"/>
        <v>ทั่วไป</v>
      </c>
      <c r="AG652" s="2" t="str">
        <f>IF(G652="นร.","นร.","ทั่วไป")</f>
        <v>ทั่วไป</v>
      </c>
      <c r="AH652" s="2" t="str">
        <f>IF(J652=2567,"กษ.","ไม่ กษ.")</f>
        <v>ไม่ กษ.</v>
      </c>
      <c r="AI652" s="2" t="str">
        <f>IF(LEFT(H652,9)="พักราชการ","พักราชการ",IF(LEFT(H652,4)="สรก.","สรก.","ปกติ"))</f>
        <v>ปกติ</v>
      </c>
    </row>
    <row r="653" spans="1:35" x14ac:dyDescent="0.35">
      <c r="A653" s="20">
        <v>652</v>
      </c>
      <c r="B653" s="20" t="s">
        <v>32</v>
      </c>
      <c r="C653" s="21" t="s">
        <v>278</v>
      </c>
      <c r="D653" s="22" t="s">
        <v>444</v>
      </c>
      <c r="E653" s="23" t="s">
        <v>1944</v>
      </c>
      <c r="F653" s="20" t="s">
        <v>11</v>
      </c>
      <c r="G653" s="20" t="s">
        <v>91</v>
      </c>
      <c r="H653" s="20" t="s">
        <v>36</v>
      </c>
      <c r="I653" s="20"/>
      <c r="J653" s="20">
        <v>2567</v>
      </c>
      <c r="K653" s="20"/>
      <c r="L653" s="20"/>
      <c r="M653" s="20"/>
      <c r="N653" s="20"/>
      <c r="O653" s="20"/>
      <c r="P653" s="20"/>
      <c r="Q653" s="20"/>
      <c r="R653" s="20"/>
      <c r="S653" s="20"/>
      <c r="T653" s="3">
        <v>221836</v>
      </c>
      <c r="U653" s="3">
        <v>230154</v>
      </c>
      <c r="V653" s="3">
        <v>230224</v>
      </c>
      <c r="W653" s="3">
        <v>242462</v>
      </c>
      <c r="X653" s="2" t="s">
        <v>331</v>
      </c>
      <c r="Y653" s="2">
        <v>60</v>
      </c>
      <c r="AE653" s="2" t="str">
        <f>LEFT(X653,3)</f>
        <v>น.1</v>
      </c>
      <c r="AF653" s="2" t="str">
        <f t="shared" si="10"/>
        <v>ทั่วไป</v>
      </c>
      <c r="AG653" s="2" t="str">
        <f>IF(G653="นร.","นร.","ทั่วไป")</f>
        <v>ทั่วไป</v>
      </c>
      <c r="AH653" s="2" t="str">
        <f>IF(J653=2567,"กษ.","ไม่ กษ.")</f>
        <v>กษ.</v>
      </c>
      <c r="AI653" s="2" t="str">
        <f>IF(LEFT(H653,9)="พักราชการ","พักราชการ",IF(LEFT(H653,4)="สรก.","สรก.","ปกติ"))</f>
        <v>ปกติ</v>
      </c>
    </row>
    <row r="654" spans="1:35" x14ac:dyDescent="0.35">
      <c r="A654" s="20">
        <v>653</v>
      </c>
      <c r="B654" s="20" t="s">
        <v>32</v>
      </c>
      <c r="C654" s="21" t="s">
        <v>278</v>
      </c>
      <c r="D654" s="22" t="s">
        <v>1945</v>
      </c>
      <c r="E654" s="23" t="s">
        <v>1946</v>
      </c>
      <c r="F654" s="20" t="s">
        <v>11</v>
      </c>
      <c r="G654" s="20" t="s">
        <v>91</v>
      </c>
      <c r="H654" s="20" t="s">
        <v>36</v>
      </c>
      <c r="I654" s="20"/>
      <c r="J654" s="20">
        <v>2567</v>
      </c>
      <c r="K654" s="20"/>
      <c r="L654" s="20"/>
      <c r="M654" s="20"/>
      <c r="N654" s="20"/>
      <c r="O654" s="20"/>
      <c r="P654" s="20"/>
      <c r="Q654" s="20"/>
      <c r="R654" s="20"/>
      <c r="S654" s="20"/>
      <c r="T654" s="3">
        <v>221615</v>
      </c>
      <c r="U654" s="3">
        <v>229129</v>
      </c>
      <c r="V654" s="3">
        <v>229859</v>
      </c>
      <c r="W654" s="3">
        <v>243254</v>
      </c>
      <c r="X654" s="2" t="s">
        <v>406</v>
      </c>
      <c r="Y654" s="2">
        <v>61</v>
      </c>
      <c r="AE654" s="2" t="str">
        <f>LEFT(X654,3)</f>
        <v>น.1</v>
      </c>
      <c r="AF654" s="2" t="str">
        <f t="shared" si="10"/>
        <v>ทั่วไป</v>
      </c>
      <c r="AG654" s="2" t="str">
        <f>IF(G654="นร.","นร.","ทั่วไป")</f>
        <v>ทั่วไป</v>
      </c>
      <c r="AH654" s="2" t="str">
        <f>IF(J654=2567,"กษ.","ไม่ กษ.")</f>
        <v>กษ.</v>
      </c>
      <c r="AI654" s="2" t="str">
        <f>IF(LEFT(H654,9)="พักราชการ","พักราชการ",IF(LEFT(H654,4)="สรก.","สรก.","ปกติ"))</f>
        <v>ปกติ</v>
      </c>
    </row>
    <row r="655" spans="1:35" x14ac:dyDescent="0.35">
      <c r="A655" s="20">
        <v>654</v>
      </c>
      <c r="B655" s="20" t="s">
        <v>32</v>
      </c>
      <c r="C655" s="21" t="s">
        <v>285</v>
      </c>
      <c r="D655" s="22" t="s">
        <v>1947</v>
      </c>
      <c r="E655" s="23" t="s">
        <v>1948</v>
      </c>
      <c r="F655" s="20" t="s">
        <v>11</v>
      </c>
      <c r="G655" s="20" t="s">
        <v>91</v>
      </c>
      <c r="H655" s="20" t="s">
        <v>36</v>
      </c>
      <c r="I655" s="20"/>
      <c r="J655" s="20">
        <v>2567</v>
      </c>
      <c r="K655" s="20"/>
      <c r="L655" s="20"/>
      <c r="M655" s="20"/>
      <c r="N655" s="20"/>
      <c r="O655" s="20"/>
      <c r="P655" s="20"/>
      <c r="Q655" s="20"/>
      <c r="R655" s="20"/>
      <c r="S655" s="20"/>
      <c r="T655" s="3">
        <v>221849</v>
      </c>
      <c r="U655" s="3">
        <v>228999</v>
      </c>
      <c r="V655" s="3">
        <v>229128</v>
      </c>
      <c r="W655" s="3">
        <v>243040</v>
      </c>
      <c r="X655" s="2" t="s">
        <v>887</v>
      </c>
      <c r="Y655" s="2">
        <v>60</v>
      </c>
      <c r="AE655" s="2" t="str">
        <f>LEFT(X655,3)</f>
        <v>น.1</v>
      </c>
      <c r="AF655" s="2" t="str">
        <f t="shared" si="10"/>
        <v>ทั่วไป</v>
      </c>
      <c r="AG655" s="2" t="str">
        <f>IF(G655="นร.","นร.","ทั่วไป")</f>
        <v>ทั่วไป</v>
      </c>
      <c r="AH655" s="2" t="str">
        <f>IF(J655=2567,"กษ.","ไม่ กษ.")</f>
        <v>กษ.</v>
      </c>
      <c r="AI655" s="2" t="str">
        <f>IF(LEFT(H655,9)="พักราชการ","พักราชการ",IF(LEFT(H655,4)="สรก.","สรก.","ปกติ"))</f>
        <v>ปกติ</v>
      </c>
    </row>
    <row r="656" spans="1:35" x14ac:dyDescent="0.35">
      <c r="A656" s="20">
        <v>655</v>
      </c>
      <c r="B656" s="20" t="s">
        <v>32</v>
      </c>
      <c r="C656" s="21" t="s">
        <v>285</v>
      </c>
      <c r="D656" s="22" t="s">
        <v>1949</v>
      </c>
      <c r="E656" s="23" t="s">
        <v>1950</v>
      </c>
      <c r="F656" s="20" t="s">
        <v>37</v>
      </c>
      <c r="G656" s="20" t="s">
        <v>91</v>
      </c>
      <c r="H656" s="20" t="s">
        <v>36</v>
      </c>
      <c r="I656" s="20"/>
      <c r="J656" s="20">
        <v>2567</v>
      </c>
      <c r="K656" s="20"/>
      <c r="L656" s="20"/>
      <c r="M656" s="20"/>
      <c r="N656" s="20"/>
      <c r="O656" s="20"/>
      <c r="P656" s="20"/>
      <c r="Q656" s="20"/>
      <c r="R656" s="20"/>
      <c r="S656" s="20"/>
      <c r="T656" s="3">
        <v>221764</v>
      </c>
      <c r="U656" s="3">
        <v>229495</v>
      </c>
      <c r="V656" s="3">
        <v>230224</v>
      </c>
      <c r="W656" s="3">
        <v>243040</v>
      </c>
      <c r="X656" s="2" t="s">
        <v>312</v>
      </c>
      <c r="Y656" s="2">
        <v>60</v>
      </c>
      <c r="AE656" s="2" t="str">
        <f>LEFT(X656,3)</f>
        <v>น.1</v>
      </c>
      <c r="AF656" s="2" t="str">
        <f t="shared" si="10"/>
        <v>ทั่วไป</v>
      </c>
      <c r="AG656" s="2" t="str">
        <f>IF(G656="นร.","นร.","ทั่วไป")</f>
        <v>ทั่วไป</v>
      </c>
      <c r="AH656" s="2" t="str">
        <f>IF(J656=2567,"กษ.","ไม่ กษ.")</f>
        <v>กษ.</v>
      </c>
      <c r="AI656" s="2" t="str">
        <f>IF(LEFT(H656,9)="พักราชการ","พักราชการ",IF(LEFT(H656,4)="สรก.","สรก.","ปกติ"))</f>
        <v>ปกติ</v>
      </c>
    </row>
    <row r="657" spans="1:35" x14ac:dyDescent="0.35">
      <c r="A657" s="20">
        <v>656</v>
      </c>
      <c r="B657" s="20" t="s">
        <v>32</v>
      </c>
      <c r="C657" s="21" t="s">
        <v>285</v>
      </c>
      <c r="D657" s="22" t="s">
        <v>89</v>
      </c>
      <c r="E657" s="23" t="s">
        <v>1951</v>
      </c>
      <c r="F657" s="20" t="s">
        <v>11</v>
      </c>
      <c r="G657" s="20" t="s">
        <v>91</v>
      </c>
      <c r="H657" s="20" t="s">
        <v>36</v>
      </c>
      <c r="I657" s="20"/>
      <c r="J657" s="20">
        <v>2567</v>
      </c>
      <c r="K657" s="20"/>
      <c r="L657" s="20"/>
      <c r="M657" s="20"/>
      <c r="N657" s="20"/>
      <c r="O657" s="20"/>
      <c r="P657" s="20"/>
      <c r="Q657" s="20"/>
      <c r="R657" s="20"/>
      <c r="S657" s="20"/>
      <c r="T657" s="3">
        <v>221771</v>
      </c>
      <c r="U657" s="3">
        <v>229495</v>
      </c>
      <c r="V657" s="3">
        <v>230589</v>
      </c>
      <c r="W657" s="3">
        <v>243040</v>
      </c>
      <c r="X657" s="2" t="s">
        <v>460</v>
      </c>
      <c r="Y657" s="2">
        <v>60</v>
      </c>
      <c r="AE657" s="2" t="str">
        <f>LEFT(X657,3)</f>
        <v>น.1</v>
      </c>
      <c r="AF657" s="2" t="str">
        <f t="shared" si="10"/>
        <v>ทั่วไป</v>
      </c>
      <c r="AG657" s="2" t="str">
        <f>IF(G657="นร.","นร.","ทั่วไป")</f>
        <v>ทั่วไป</v>
      </c>
      <c r="AH657" s="2" t="str">
        <f>IF(J657=2567,"กษ.","ไม่ กษ.")</f>
        <v>กษ.</v>
      </c>
      <c r="AI657" s="2" t="str">
        <f>IF(LEFT(H657,9)="พักราชการ","พักราชการ",IF(LEFT(H657,4)="สรก.","สรก.","ปกติ"))</f>
        <v>ปกติ</v>
      </c>
    </row>
    <row r="658" spans="1:35" x14ac:dyDescent="0.35">
      <c r="A658" s="20">
        <v>657</v>
      </c>
      <c r="B658" s="20" t="s">
        <v>32</v>
      </c>
      <c r="C658" s="21" t="s">
        <v>285</v>
      </c>
      <c r="D658" s="22" t="s">
        <v>1952</v>
      </c>
      <c r="E658" s="23" t="s">
        <v>1953</v>
      </c>
      <c r="F658" s="20" t="s">
        <v>11</v>
      </c>
      <c r="G658" s="20" t="s">
        <v>91</v>
      </c>
      <c r="H658" s="20" t="s">
        <v>36</v>
      </c>
      <c r="I658" s="20"/>
      <c r="J658" s="20">
        <v>2567</v>
      </c>
      <c r="K658" s="20"/>
      <c r="L658" s="20"/>
      <c r="M658" s="20"/>
      <c r="N658" s="20"/>
      <c r="O658" s="20"/>
      <c r="P658" s="20"/>
      <c r="Q658" s="20"/>
      <c r="R658" s="20"/>
      <c r="S658" s="20"/>
      <c r="T658" s="3">
        <v>221835</v>
      </c>
      <c r="U658" s="3">
        <v>228764</v>
      </c>
      <c r="V658" s="3">
        <v>229128</v>
      </c>
      <c r="W658" s="3">
        <v>243040</v>
      </c>
      <c r="X658" s="2" t="s">
        <v>341</v>
      </c>
      <c r="Y658" s="2">
        <v>60</v>
      </c>
      <c r="AE658" s="2" t="str">
        <f>LEFT(X658,3)</f>
        <v>น.1</v>
      </c>
      <c r="AF658" s="2" t="str">
        <f t="shared" si="10"/>
        <v>ทั่วไป</v>
      </c>
      <c r="AG658" s="2" t="str">
        <f>IF(G658="นร.","นร.","ทั่วไป")</f>
        <v>ทั่วไป</v>
      </c>
      <c r="AH658" s="2" t="str">
        <f>IF(J658=2567,"กษ.","ไม่ กษ.")</f>
        <v>กษ.</v>
      </c>
      <c r="AI658" s="2" t="str">
        <f>IF(LEFT(H658,9)="พักราชการ","พักราชการ",IF(LEFT(H658,4)="สรก.","สรก.","ปกติ"))</f>
        <v>ปกติ</v>
      </c>
    </row>
    <row r="659" spans="1:35" x14ac:dyDescent="0.35">
      <c r="A659" s="20">
        <v>658</v>
      </c>
      <c r="B659" s="20" t="s">
        <v>32</v>
      </c>
      <c r="C659" s="21" t="s">
        <v>285</v>
      </c>
      <c r="D659" s="22" t="s">
        <v>1191</v>
      </c>
      <c r="E659" s="23" t="s">
        <v>1960</v>
      </c>
      <c r="F659" s="20" t="s">
        <v>11</v>
      </c>
      <c r="G659" s="20" t="s">
        <v>91</v>
      </c>
      <c r="H659" s="20" t="s">
        <v>36</v>
      </c>
      <c r="I659" s="20"/>
      <c r="J659" s="20">
        <v>2567</v>
      </c>
      <c r="K659" s="20"/>
      <c r="L659" s="20"/>
      <c r="M659" s="20"/>
      <c r="N659" s="20"/>
      <c r="O659" s="20"/>
      <c r="P659" s="20"/>
      <c r="Q659" s="20"/>
      <c r="R659" s="20"/>
      <c r="S659" s="20"/>
      <c r="T659" s="3">
        <v>221784</v>
      </c>
      <c r="U659" s="3">
        <v>228770</v>
      </c>
      <c r="V659" s="3">
        <v>229128</v>
      </c>
      <c r="W659" s="3">
        <v>243040</v>
      </c>
      <c r="X659" s="2" t="s">
        <v>887</v>
      </c>
      <c r="Y659" s="2">
        <v>60</v>
      </c>
      <c r="AE659" s="2" t="str">
        <f>LEFT(X659,3)</f>
        <v>น.1</v>
      </c>
      <c r="AF659" s="2" t="str">
        <f t="shared" si="10"/>
        <v>ทั่วไป</v>
      </c>
      <c r="AG659" s="2" t="str">
        <f>IF(G659="นร.","นร.","ทั่วไป")</f>
        <v>ทั่วไป</v>
      </c>
      <c r="AH659" s="2" t="str">
        <f>IF(J659=2567,"กษ.","ไม่ กษ.")</f>
        <v>กษ.</v>
      </c>
      <c r="AI659" s="2" t="str">
        <f>IF(LEFT(H659,9)="พักราชการ","พักราชการ",IF(LEFT(H659,4)="สรก.","สรก.","ปกติ"))</f>
        <v>ปกติ</v>
      </c>
    </row>
    <row r="660" spans="1:35" x14ac:dyDescent="0.35">
      <c r="A660" s="20">
        <v>659</v>
      </c>
      <c r="B660" s="20" t="s">
        <v>32</v>
      </c>
      <c r="C660" s="21" t="s">
        <v>285</v>
      </c>
      <c r="D660" s="22" t="s">
        <v>1954</v>
      </c>
      <c r="E660" s="23" t="s">
        <v>1955</v>
      </c>
      <c r="F660" s="20" t="s">
        <v>11</v>
      </c>
      <c r="G660" s="20" t="s">
        <v>91</v>
      </c>
      <c r="H660" s="20" t="s">
        <v>36</v>
      </c>
      <c r="I660" s="20"/>
      <c r="J660" s="20">
        <v>2567</v>
      </c>
      <c r="K660" s="20"/>
      <c r="L660" s="20"/>
      <c r="M660" s="20"/>
      <c r="N660" s="20"/>
      <c r="O660" s="20"/>
      <c r="P660" s="20"/>
      <c r="Q660" s="20"/>
      <c r="R660" s="20"/>
      <c r="S660" s="20"/>
      <c r="T660" s="3">
        <v>221878</v>
      </c>
      <c r="U660" s="3">
        <v>229495</v>
      </c>
      <c r="V660" s="3">
        <v>230589</v>
      </c>
      <c r="W660" s="3">
        <v>243040</v>
      </c>
      <c r="X660" s="2" t="s">
        <v>304</v>
      </c>
      <c r="Y660" s="2">
        <v>60</v>
      </c>
      <c r="AE660" s="2" t="str">
        <f>LEFT(X660,3)</f>
        <v>น.1</v>
      </c>
      <c r="AF660" s="2" t="str">
        <f t="shared" si="10"/>
        <v>ทั่วไป</v>
      </c>
      <c r="AG660" s="2" t="str">
        <f>IF(G660="นร.","นร.","ทั่วไป")</f>
        <v>ทั่วไป</v>
      </c>
      <c r="AH660" s="2" t="str">
        <f>IF(J660=2567,"กษ.","ไม่ กษ.")</f>
        <v>กษ.</v>
      </c>
      <c r="AI660" s="2" t="str">
        <f>IF(LEFT(H660,9)="พักราชการ","พักราชการ",IF(LEFT(H660,4)="สรก.","สรก.","ปกติ"))</f>
        <v>ปกติ</v>
      </c>
    </row>
    <row r="661" spans="1:35" x14ac:dyDescent="0.35">
      <c r="A661" s="20">
        <v>660</v>
      </c>
      <c r="B661" s="20" t="s">
        <v>32</v>
      </c>
      <c r="C661" s="21" t="s">
        <v>285</v>
      </c>
      <c r="D661" s="22" t="s">
        <v>1956</v>
      </c>
      <c r="E661" s="23" t="s">
        <v>1957</v>
      </c>
      <c r="F661" s="20" t="s">
        <v>11</v>
      </c>
      <c r="G661" s="20" t="s">
        <v>91</v>
      </c>
      <c r="H661" s="20" t="s">
        <v>36</v>
      </c>
      <c r="I661" s="20"/>
      <c r="J661" s="20">
        <v>2567</v>
      </c>
      <c r="K661" s="20"/>
      <c r="L661" s="20"/>
      <c r="M661" s="20"/>
      <c r="N661" s="20"/>
      <c r="O661" s="20"/>
      <c r="P661" s="20"/>
      <c r="Q661" s="20"/>
      <c r="R661" s="20"/>
      <c r="S661" s="20"/>
      <c r="T661" s="3">
        <v>221704</v>
      </c>
      <c r="U661" s="3">
        <v>229495</v>
      </c>
      <c r="V661" s="3">
        <v>230227</v>
      </c>
      <c r="W661" s="3">
        <v>243040</v>
      </c>
      <c r="X661" s="2" t="s">
        <v>304</v>
      </c>
      <c r="Y661" s="2">
        <v>60</v>
      </c>
      <c r="AE661" s="2" t="str">
        <f>LEFT(X661,3)</f>
        <v>น.1</v>
      </c>
      <c r="AF661" s="2" t="str">
        <f t="shared" si="10"/>
        <v>ทั่วไป</v>
      </c>
      <c r="AG661" s="2" t="str">
        <f>IF(G661="นร.","นร.","ทั่วไป")</f>
        <v>ทั่วไป</v>
      </c>
      <c r="AH661" s="2" t="str">
        <f>IF(J661=2567,"กษ.","ไม่ กษ.")</f>
        <v>กษ.</v>
      </c>
      <c r="AI661" s="2" t="str">
        <f>IF(LEFT(H661,9)="พักราชการ","พักราชการ",IF(LEFT(H661,4)="สรก.","สรก.","ปกติ"))</f>
        <v>ปกติ</v>
      </c>
    </row>
    <row r="662" spans="1:35" x14ac:dyDescent="0.35">
      <c r="A662" s="20">
        <v>661</v>
      </c>
      <c r="B662" s="20" t="s">
        <v>32</v>
      </c>
      <c r="C662" s="21" t="s">
        <v>414</v>
      </c>
      <c r="D662" s="22" t="s">
        <v>1422</v>
      </c>
      <c r="E662" s="23" t="s">
        <v>1958</v>
      </c>
      <c r="F662" s="20" t="s">
        <v>11</v>
      </c>
      <c r="G662" s="20" t="s">
        <v>294</v>
      </c>
      <c r="H662" s="20" t="s">
        <v>36</v>
      </c>
      <c r="I662" s="20"/>
      <c r="J662" s="20">
        <v>2567</v>
      </c>
      <c r="K662" s="20"/>
      <c r="L662" s="20"/>
      <c r="M662" s="20"/>
      <c r="N662" s="20"/>
      <c r="O662" s="20"/>
      <c r="P662" s="20"/>
      <c r="Q662" s="20"/>
      <c r="R662" s="20"/>
      <c r="S662" s="20"/>
      <c r="T662" s="3">
        <v>221772</v>
      </c>
      <c r="U662" s="3">
        <v>229860</v>
      </c>
      <c r="V662" s="3">
        <v>231859</v>
      </c>
      <c r="W662" s="3">
        <v>243527</v>
      </c>
      <c r="X662" s="2" t="s">
        <v>1495</v>
      </c>
      <c r="Y662" s="2">
        <v>60</v>
      </c>
      <c r="AE662" s="2" t="str">
        <f>LEFT(X662,3)</f>
        <v>น.1</v>
      </c>
      <c r="AF662" s="2" t="str">
        <f t="shared" si="10"/>
        <v>ทั่วไป</v>
      </c>
      <c r="AG662" s="2" t="str">
        <f>IF(G662="นร.","นร.","ทั่วไป")</f>
        <v>ทั่วไป</v>
      </c>
      <c r="AH662" s="2" t="str">
        <f>IF(J662=2567,"กษ.","ไม่ กษ.")</f>
        <v>กษ.</v>
      </c>
      <c r="AI662" s="2" t="str">
        <f>IF(LEFT(H662,9)="พักราชการ","พักราชการ",IF(LEFT(H662,4)="สรก.","สรก.","ปกติ"))</f>
        <v>ปกติ</v>
      </c>
    </row>
    <row r="663" spans="1:35" x14ac:dyDescent="0.35">
      <c r="A663" s="20">
        <v>662</v>
      </c>
      <c r="B663" s="20" t="s">
        <v>32</v>
      </c>
      <c r="C663" s="21" t="s">
        <v>414</v>
      </c>
      <c r="D663" s="22" t="s">
        <v>596</v>
      </c>
      <c r="E663" s="23" t="s">
        <v>1959</v>
      </c>
      <c r="F663" s="20" t="s">
        <v>0</v>
      </c>
      <c r="G663" s="20" t="s">
        <v>294</v>
      </c>
      <c r="H663" s="20" t="s">
        <v>36</v>
      </c>
      <c r="I663" s="20"/>
      <c r="J663" s="20">
        <v>2567</v>
      </c>
      <c r="K663" s="20"/>
      <c r="L663" s="20"/>
      <c r="M663" s="20"/>
      <c r="N663" s="20"/>
      <c r="O663" s="20"/>
      <c r="P663" s="20"/>
      <c r="Q663" s="20"/>
      <c r="R663" s="20"/>
      <c r="S663" s="20"/>
      <c r="T663" s="3">
        <v>221703</v>
      </c>
      <c r="U663" s="3">
        <v>229313</v>
      </c>
      <c r="V663" s="3">
        <v>230256</v>
      </c>
      <c r="W663" s="3">
        <v>242797</v>
      </c>
      <c r="X663" s="2" t="s">
        <v>540</v>
      </c>
      <c r="Y663" s="2">
        <v>61</v>
      </c>
      <c r="AE663" s="2" t="str">
        <f>LEFT(X663,3)</f>
        <v>น.1</v>
      </c>
      <c r="AF663" s="2" t="str">
        <f t="shared" si="10"/>
        <v>ทั่วไป</v>
      </c>
      <c r="AG663" s="2" t="str">
        <f>IF(G663="นร.","นร.","ทั่วไป")</f>
        <v>ทั่วไป</v>
      </c>
      <c r="AH663" s="2" t="str">
        <f>IF(J663=2567,"กษ.","ไม่ กษ.")</f>
        <v>กษ.</v>
      </c>
      <c r="AI663" s="2" t="str">
        <f>IF(LEFT(H663,9)="พักราชการ","พักราชการ",IF(LEFT(H663,4)="สรก.","สรก.","ปกติ"))</f>
        <v>ปกติ</v>
      </c>
    </row>
    <row r="664" spans="1:35" x14ac:dyDescent="0.35">
      <c r="A664" s="20">
        <v>663</v>
      </c>
      <c r="B664" s="20" t="s">
        <v>32</v>
      </c>
      <c r="C664" s="21" t="s">
        <v>414</v>
      </c>
      <c r="D664" s="22" t="s">
        <v>1961</v>
      </c>
      <c r="E664" s="23" t="s">
        <v>1962</v>
      </c>
      <c r="F664" s="20" t="s">
        <v>33</v>
      </c>
      <c r="G664" s="20" t="s">
        <v>224</v>
      </c>
      <c r="H664" s="20" t="s">
        <v>36</v>
      </c>
      <c r="I664" s="20"/>
      <c r="J664" s="20">
        <v>2567</v>
      </c>
      <c r="K664" s="20"/>
      <c r="L664" s="20"/>
      <c r="M664" s="20"/>
      <c r="N664" s="20"/>
      <c r="O664" s="20"/>
      <c r="P664" s="20"/>
      <c r="Q664" s="20"/>
      <c r="R664" s="20"/>
      <c r="S664" s="20"/>
      <c r="T664" s="3">
        <v>221751</v>
      </c>
      <c r="U664" s="3">
        <v>229495</v>
      </c>
      <c r="V664" s="3">
        <v>230224</v>
      </c>
      <c r="W664" s="3">
        <v>243162</v>
      </c>
      <c r="X664" s="2" t="s">
        <v>304</v>
      </c>
      <c r="Y664" s="2">
        <v>60</v>
      </c>
      <c r="AE664" s="2" t="str">
        <f>LEFT(X664,3)</f>
        <v>น.1</v>
      </c>
      <c r="AF664" s="2" t="str">
        <f t="shared" si="10"/>
        <v>ทั่วไป</v>
      </c>
      <c r="AG664" s="2" t="str">
        <f>IF(G664="นร.","นร.","ทั่วไป")</f>
        <v>ทั่วไป</v>
      </c>
      <c r="AH664" s="2" t="str">
        <f>IF(J664=2567,"กษ.","ไม่ กษ.")</f>
        <v>กษ.</v>
      </c>
      <c r="AI664" s="2" t="str">
        <f>IF(LEFT(H664,9)="พักราชการ","พักราชการ",IF(LEFT(H664,4)="สรก.","สรก.","ปกติ"))</f>
        <v>ปกติ</v>
      </c>
    </row>
    <row r="665" spans="1:35" x14ac:dyDescent="0.35">
      <c r="A665" s="20">
        <v>664</v>
      </c>
      <c r="B665" s="20" t="s">
        <v>32</v>
      </c>
      <c r="C665" s="21" t="s">
        <v>1001</v>
      </c>
      <c r="D665" s="22" t="s">
        <v>1963</v>
      </c>
      <c r="E665" s="23" t="s">
        <v>1964</v>
      </c>
      <c r="F665" s="20" t="s">
        <v>0</v>
      </c>
      <c r="G665" s="20" t="s">
        <v>224</v>
      </c>
      <c r="H665" s="20" t="s">
        <v>36</v>
      </c>
      <c r="I665" s="20"/>
      <c r="J665" s="20">
        <v>2575</v>
      </c>
      <c r="K665" s="20"/>
      <c r="L665" s="20"/>
      <c r="M665" s="20"/>
      <c r="N665" s="20"/>
      <c r="O665" s="20"/>
      <c r="P665" s="20"/>
      <c r="Q665" s="20"/>
      <c r="R665" s="20"/>
      <c r="S665" s="20"/>
      <c r="T665" s="3">
        <v>224637</v>
      </c>
      <c r="U665" s="3">
        <v>232417</v>
      </c>
      <c r="V665" s="3">
        <v>233511</v>
      </c>
      <c r="W665" s="3">
        <v>243527</v>
      </c>
      <c r="X665" s="2" t="s">
        <v>1265</v>
      </c>
      <c r="Y665" s="2">
        <v>52</v>
      </c>
      <c r="AE665" s="2" t="str">
        <f>LEFT(X665,3)</f>
        <v>ป.3</v>
      </c>
      <c r="AF665" s="2" t="str">
        <f t="shared" si="10"/>
        <v>ทั่วไป</v>
      </c>
      <c r="AG665" s="2" t="str">
        <f>IF(G665="นร.","นร.","ทั่วไป")</f>
        <v>ทั่วไป</v>
      </c>
      <c r="AH665" s="2" t="str">
        <f>IF(J665=2567,"กษ.","ไม่ กษ.")</f>
        <v>ไม่ กษ.</v>
      </c>
      <c r="AI665" s="2" t="str">
        <f>IF(LEFT(H665,9)="พักราชการ","พักราชการ",IF(LEFT(H665,4)="สรก.","สรก.","ปกติ"))</f>
        <v>ปกติ</v>
      </c>
    </row>
    <row r="666" spans="1:35" x14ac:dyDescent="0.35">
      <c r="A666" s="20">
        <v>665</v>
      </c>
      <c r="B666" s="20" t="s">
        <v>32</v>
      </c>
      <c r="C666" s="21" t="s">
        <v>1001</v>
      </c>
      <c r="D666" s="22" t="s">
        <v>1965</v>
      </c>
      <c r="E666" s="23" t="s">
        <v>1966</v>
      </c>
      <c r="F666" s="20" t="s">
        <v>11</v>
      </c>
      <c r="G666" s="20" t="s">
        <v>224</v>
      </c>
      <c r="H666" s="20" t="s">
        <v>36</v>
      </c>
      <c r="I666" s="20"/>
      <c r="J666" s="20">
        <v>2578</v>
      </c>
      <c r="K666" s="20"/>
      <c r="L666" s="20"/>
      <c r="M666" s="20"/>
      <c r="N666" s="20"/>
      <c r="O666" s="20"/>
      <c r="P666" s="20"/>
      <c r="Q666" s="20"/>
      <c r="R666" s="20"/>
      <c r="S666" s="20"/>
      <c r="T666" s="3">
        <v>225952</v>
      </c>
      <c r="U666" s="3">
        <v>232601</v>
      </c>
      <c r="V666" s="3">
        <v>232781</v>
      </c>
      <c r="W666" s="3">
        <v>241052</v>
      </c>
      <c r="X666" s="2" t="s">
        <v>2088</v>
      </c>
      <c r="Y666" s="2">
        <v>49</v>
      </c>
      <c r="AE666" s="2" t="str">
        <f>LEFT(X666,3)</f>
        <v>ป.3</v>
      </c>
      <c r="AF666" s="2" t="str">
        <f t="shared" si="10"/>
        <v>ทั่วไป</v>
      </c>
      <c r="AG666" s="2" t="str">
        <f>IF(G666="นร.","นร.","ทั่วไป")</f>
        <v>ทั่วไป</v>
      </c>
      <c r="AH666" s="2" t="str">
        <f>IF(J666=2567,"กษ.","ไม่ กษ.")</f>
        <v>ไม่ กษ.</v>
      </c>
      <c r="AI666" s="2" t="str">
        <f>IF(LEFT(H666,9)="พักราชการ","พักราชการ",IF(LEFT(H666,4)="สรก.","สรก.","ปกติ"))</f>
        <v>ปกติ</v>
      </c>
    </row>
    <row r="667" spans="1:35" x14ac:dyDescent="0.35">
      <c r="A667" s="20">
        <v>666</v>
      </c>
      <c r="B667" s="20" t="s">
        <v>32</v>
      </c>
      <c r="C667" s="21" t="s">
        <v>1015</v>
      </c>
      <c r="D667" s="22" t="s">
        <v>1967</v>
      </c>
      <c r="E667" s="23" t="s">
        <v>1968</v>
      </c>
      <c r="F667" s="20" t="s">
        <v>11</v>
      </c>
      <c r="G667" s="20" t="s">
        <v>224</v>
      </c>
      <c r="H667" s="20" t="s">
        <v>51</v>
      </c>
      <c r="I667" s="20"/>
      <c r="J667" s="20">
        <v>2584</v>
      </c>
      <c r="K667" s="20"/>
      <c r="L667" s="20"/>
      <c r="M667" s="20"/>
      <c r="N667" s="20"/>
      <c r="O667" s="20"/>
      <c r="P667" s="20"/>
      <c r="Q667" s="20"/>
      <c r="R667" s="20"/>
      <c r="S667" s="20"/>
      <c r="T667" s="3">
        <v>228172</v>
      </c>
      <c r="U667" s="3">
        <v>235706</v>
      </c>
      <c r="V667" s="3">
        <v>236799</v>
      </c>
      <c r="W667" s="3">
        <v>242431</v>
      </c>
      <c r="X667" s="2" t="s">
        <v>1070</v>
      </c>
      <c r="Y667" s="2">
        <v>43</v>
      </c>
      <c r="AE667" s="2" t="str">
        <f>LEFT(X667,3)</f>
        <v>ป.2</v>
      </c>
      <c r="AF667" s="2" t="str">
        <f t="shared" si="10"/>
        <v>ทั่วไป</v>
      </c>
      <c r="AG667" s="2" t="str">
        <f>IF(G667="นร.","นร.","ทั่วไป")</f>
        <v>ทั่วไป</v>
      </c>
      <c r="AH667" s="2" t="str">
        <f>IF(J667=2567,"กษ.","ไม่ กษ.")</f>
        <v>ไม่ กษ.</v>
      </c>
      <c r="AI667" s="2" t="str">
        <f>IF(LEFT(H667,9)="พักราชการ","พักราชการ",IF(LEFT(H667,4)="สรก.","สรก.","ปกติ"))</f>
        <v>พักราชการ</v>
      </c>
    </row>
    <row r="668" spans="1:35" x14ac:dyDescent="0.35">
      <c r="A668" s="20">
        <v>667</v>
      </c>
      <c r="B668" s="20" t="s">
        <v>4</v>
      </c>
      <c r="C668" s="21" t="s">
        <v>97</v>
      </c>
      <c r="D668" s="22" t="s">
        <v>1969</v>
      </c>
      <c r="E668" s="23" t="s">
        <v>1970</v>
      </c>
      <c r="F668" s="20" t="s">
        <v>18</v>
      </c>
      <c r="G668" s="20" t="s">
        <v>18</v>
      </c>
      <c r="H668" s="20" t="s">
        <v>25</v>
      </c>
      <c r="I668" s="20"/>
      <c r="J668" s="20">
        <v>2567</v>
      </c>
      <c r="K668" s="20"/>
      <c r="L668" s="20"/>
      <c r="M668" s="20"/>
      <c r="N668" s="20"/>
      <c r="O668" s="20"/>
      <c r="P668" s="20"/>
      <c r="Q668" s="20"/>
      <c r="R668" s="20"/>
      <c r="S668" s="20"/>
      <c r="T668" s="3">
        <v>221783</v>
      </c>
      <c r="U668" s="2" t="s">
        <v>101</v>
      </c>
      <c r="V668" s="3">
        <v>230259</v>
      </c>
      <c r="W668" s="3">
        <v>243507</v>
      </c>
      <c r="X668" s="2" t="s">
        <v>1550</v>
      </c>
      <c r="Y668" s="2">
        <v>60</v>
      </c>
      <c r="AE668" s="2" t="str">
        <f>LEFT(X668,3)</f>
        <v>น.5</v>
      </c>
      <c r="AF668" s="2" t="str">
        <f t="shared" si="10"/>
        <v>นปก.</v>
      </c>
      <c r="AG668" s="2" t="str">
        <f>IF(G668="นร.","นร.","ทั่วไป")</f>
        <v>ทั่วไป</v>
      </c>
      <c r="AH668" s="2" t="str">
        <f>IF(J668=2567,"กษ.","ไม่ กษ.")</f>
        <v>กษ.</v>
      </c>
      <c r="AI668" s="2" t="str">
        <f>IF(LEFT(H668,9)="พักราชการ","พักราชการ",IF(LEFT(H668,4)="สรก.","สรก.","ปกติ"))</f>
        <v>ปกติ</v>
      </c>
    </row>
    <row r="669" spans="1:35" x14ac:dyDescent="0.35">
      <c r="A669" s="20">
        <v>668</v>
      </c>
      <c r="B669" s="20" t="s">
        <v>4</v>
      </c>
      <c r="C669" s="21" t="s">
        <v>169</v>
      </c>
      <c r="D669" s="22" t="s">
        <v>1971</v>
      </c>
      <c r="E669" s="23" t="s">
        <v>1972</v>
      </c>
      <c r="F669" s="20" t="s">
        <v>0</v>
      </c>
      <c r="G669" s="20" t="s">
        <v>91</v>
      </c>
      <c r="H669" s="20" t="s">
        <v>25</v>
      </c>
      <c r="I669" s="20"/>
      <c r="J669" s="20">
        <v>2567</v>
      </c>
      <c r="K669" s="20"/>
      <c r="L669" s="20"/>
      <c r="M669" s="20"/>
      <c r="N669" s="20"/>
      <c r="O669" s="20"/>
      <c r="P669" s="20"/>
      <c r="Q669" s="20"/>
      <c r="R669" s="20"/>
      <c r="S669" s="20"/>
      <c r="T669" s="3">
        <v>221870</v>
      </c>
      <c r="U669" s="3">
        <v>228999</v>
      </c>
      <c r="V669" s="3">
        <v>229128</v>
      </c>
      <c r="W669" s="3">
        <v>243615</v>
      </c>
      <c r="X669" s="2" t="s">
        <v>689</v>
      </c>
      <c r="Y669" s="2">
        <v>60</v>
      </c>
      <c r="AE669" s="2" t="str">
        <f>LEFT(X669,3)</f>
        <v>น.4</v>
      </c>
      <c r="AF669" s="2" t="str">
        <f t="shared" si="10"/>
        <v>ทั่วไป</v>
      </c>
      <c r="AG669" s="2" t="str">
        <f>IF(G669="นร.","นร.","ทั่วไป")</f>
        <v>ทั่วไป</v>
      </c>
      <c r="AH669" s="2" t="str">
        <f>IF(J669=2567,"กษ.","ไม่ กษ.")</f>
        <v>กษ.</v>
      </c>
      <c r="AI669" s="2" t="str">
        <f>IF(LEFT(H669,9)="พักราชการ","พักราชการ",IF(LEFT(H669,4)="สรก.","สรก.","ปกติ"))</f>
        <v>ปกติ</v>
      </c>
    </row>
    <row r="670" spans="1:35" x14ac:dyDescent="0.35">
      <c r="A670" s="20">
        <v>669</v>
      </c>
      <c r="B670" s="20" t="s">
        <v>4</v>
      </c>
      <c r="C670" s="21" t="s">
        <v>611</v>
      </c>
      <c r="D670" s="22" t="s">
        <v>1973</v>
      </c>
      <c r="E670" s="23" t="s">
        <v>1974</v>
      </c>
      <c r="F670" s="20" t="s">
        <v>18</v>
      </c>
      <c r="G670" s="20" t="s">
        <v>205</v>
      </c>
      <c r="H670" s="20" t="s">
        <v>25</v>
      </c>
      <c r="I670" s="20"/>
      <c r="J670" s="20">
        <v>2568</v>
      </c>
      <c r="K670" s="20"/>
      <c r="L670" s="20"/>
      <c r="M670" s="20"/>
      <c r="N670" s="20"/>
      <c r="O670" s="20"/>
      <c r="P670" s="20"/>
      <c r="Q670" s="20"/>
      <c r="R670" s="20"/>
      <c r="S670" s="20"/>
      <c r="T670" s="3">
        <v>222127</v>
      </c>
      <c r="U670" s="2" t="s">
        <v>101</v>
      </c>
      <c r="V670" s="3">
        <v>230584</v>
      </c>
      <c r="W670" s="3">
        <v>241726</v>
      </c>
      <c r="X670" s="2" t="s">
        <v>617</v>
      </c>
      <c r="Y670" s="2">
        <v>59</v>
      </c>
      <c r="AE670" s="2" t="str">
        <f>LEFT(X670,3)</f>
        <v>น.4</v>
      </c>
      <c r="AF670" s="2" t="str">
        <f t="shared" si="10"/>
        <v>ทั่วไป</v>
      </c>
      <c r="AG670" s="2" t="str">
        <f>IF(G670="นร.","นร.","ทั่วไป")</f>
        <v>ทั่วไป</v>
      </c>
      <c r="AH670" s="2" t="str">
        <f>IF(J670=2567,"กษ.","ไม่ กษ.")</f>
        <v>ไม่ กษ.</v>
      </c>
      <c r="AI670" s="2" t="str">
        <f t="shared" ref="AI670:AI700" si="11">IF(LEFT(H670,9)="พักราชการ","พักราชการ",IF(LEFT(H670,4)="สรก.","สรก.","ปกติ"))</f>
        <v>ปกติ</v>
      </c>
    </row>
    <row r="671" spans="1:35" x14ac:dyDescent="0.35">
      <c r="A671" s="20">
        <v>670</v>
      </c>
      <c r="B671" s="20" t="s">
        <v>4</v>
      </c>
      <c r="C671" s="21" t="s">
        <v>169</v>
      </c>
      <c r="D671" s="22" t="s">
        <v>1976</v>
      </c>
      <c r="E671" s="23" t="s">
        <v>1977</v>
      </c>
      <c r="F671" s="20" t="s">
        <v>21</v>
      </c>
      <c r="G671" s="20" t="s">
        <v>18</v>
      </c>
      <c r="H671" s="20" t="s">
        <v>25</v>
      </c>
      <c r="I671" s="20"/>
      <c r="J671" s="20">
        <v>2567</v>
      </c>
      <c r="K671" s="20"/>
      <c r="L671" s="20"/>
      <c r="M671" s="20"/>
      <c r="N671" s="20"/>
      <c r="O671" s="20"/>
      <c r="P671" s="20"/>
      <c r="Q671" s="20"/>
      <c r="R671" s="20"/>
      <c r="S671" s="20"/>
      <c r="T671" s="3">
        <v>221708</v>
      </c>
      <c r="U671" s="3">
        <v>229383</v>
      </c>
      <c r="V671" s="3">
        <v>231474</v>
      </c>
      <c r="W671" s="3">
        <v>243595</v>
      </c>
      <c r="X671" s="2" t="s">
        <v>201</v>
      </c>
      <c r="Y671" s="2">
        <v>60</v>
      </c>
      <c r="AE671" s="2" t="str">
        <f>LEFT(X671,3)</f>
        <v>น.4</v>
      </c>
      <c r="AF671" s="2" t="str">
        <f t="shared" si="10"/>
        <v>ทั่วไป</v>
      </c>
      <c r="AG671" s="2" t="str">
        <f>IF(G671="นร.","นร.","ทั่วไป")</f>
        <v>ทั่วไป</v>
      </c>
      <c r="AH671" s="2" t="str">
        <f>IF(J671=2567,"กษ.","ไม่ กษ.")</f>
        <v>กษ.</v>
      </c>
      <c r="AI671" s="2" t="str">
        <f t="shared" si="11"/>
        <v>ปกติ</v>
      </c>
    </row>
    <row r="672" spans="1:35" x14ac:dyDescent="0.35">
      <c r="A672" s="20">
        <v>671</v>
      </c>
      <c r="B672" s="20" t="s">
        <v>4</v>
      </c>
      <c r="C672" s="21" t="s">
        <v>611</v>
      </c>
      <c r="D672" s="22" t="s">
        <v>764</v>
      </c>
      <c r="E672" s="23" t="s">
        <v>1978</v>
      </c>
      <c r="F672" s="20" t="s">
        <v>18</v>
      </c>
      <c r="G672" s="20" t="s">
        <v>205</v>
      </c>
      <c r="H672" s="20" t="s">
        <v>25</v>
      </c>
      <c r="I672" s="20"/>
      <c r="J672" s="20">
        <v>2576</v>
      </c>
      <c r="K672" s="20"/>
      <c r="L672" s="20"/>
      <c r="M672" s="20"/>
      <c r="N672" s="20"/>
      <c r="O672" s="20"/>
      <c r="P672" s="20"/>
      <c r="Q672" s="20"/>
      <c r="R672" s="20"/>
      <c r="S672" s="20"/>
      <c r="T672" s="3">
        <v>224995</v>
      </c>
      <c r="U672" s="2" t="s">
        <v>101</v>
      </c>
      <c r="V672" s="3">
        <v>232720</v>
      </c>
      <c r="W672" s="3">
        <v>242290</v>
      </c>
      <c r="X672" s="2" t="s">
        <v>689</v>
      </c>
      <c r="Y672" s="2">
        <v>51</v>
      </c>
      <c r="AE672" s="2" t="str">
        <f>LEFT(X672,3)</f>
        <v>น.4</v>
      </c>
      <c r="AF672" s="2" t="str">
        <f t="shared" si="10"/>
        <v>ทั่วไป</v>
      </c>
      <c r="AG672" s="2" t="str">
        <f>IF(G672="นร.","นร.","ทั่วไป")</f>
        <v>ทั่วไป</v>
      </c>
      <c r="AH672" s="2" t="str">
        <f>IF(J672=2567,"กษ.","ไม่ กษ.")</f>
        <v>ไม่ กษ.</v>
      </c>
      <c r="AI672" s="2" t="str">
        <f t="shared" si="11"/>
        <v>ปกติ</v>
      </c>
    </row>
    <row r="673" spans="1:35" x14ac:dyDescent="0.35">
      <c r="A673" s="20">
        <v>672</v>
      </c>
      <c r="B673" s="20" t="s">
        <v>4</v>
      </c>
      <c r="C673" s="21" t="s">
        <v>169</v>
      </c>
      <c r="D673" s="22" t="s">
        <v>1979</v>
      </c>
      <c r="E673" s="23" t="s">
        <v>1980</v>
      </c>
      <c r="F673" s="20" t="s">
        <v>18</v>
      </c>
      <c r="G673" s="20" t="s">
        <v>18</v>
      </c>
      <c r="H673" s="20" t="s">
        <v>25</v>
      </c>
      <c r="I673" s="20"/>
      <c r="J673" s="20">
        <v>2570</v>
      </c>
      <c r="K673" s="20"/>
      <c r="L673" s="20"/>
      <c r="M673" s="20"/>
      <c r="N673" s="20"/>
      <c r="O673" s="20"/>
      <c r="P673" s="20"/>
      <c r="Q673" s="20"/>
      <c r="R673" s="20"/>
      <c r="S673" s="20"/>
      <c r="T673" s="3">
        <v>222772</v>
      </c>
      <c r="U673" s="3">
        <v>230991</v>
      </c>
      <c r="V673" s="3">
        <v>230704</v>
      </c>
      <c r="W673" s="3">
        <v>240100</v>
      </c>
      <c r="X673" s="2" t="s">
        <v>176</v>
      </c>
      <c r="Y673" s="2">
        <v>58</v>
      </c>
      <c r="AE673" s="2" t="str">
        <f>LEFT(X673,3)</f>
        <v>น.4</v>
      </c>
      <c r="AF673" s="2" t="str">
        <f t="shared" si="10"/>
        <v>ทั่วไป</v>
      </c>
      <c r="AG673" s="2" t="str">
        <f>IF(G673="นร.","นร.","ทั่วไป")</f>
        <v>ทั่วไป</v>
      </c>
      <c r="AH673" s="2" t="str">
        <f>IF(J673=2567,"กษ.","ไม่ กษ.")</f>
        <v>ไม่ กษ.</v>
      </c>
      <c r="AI673" s="2" t="str">
        <f t="shared" si="11"/>
        <v>ปกติ</v>
      </c>
    </row>
    <row r="674" spans="1:35" x14ac:dyDescent="0.35">
      <c r="A674" s="20">
        <v>673</v>
      </c>
      <c r="B674" s="20" t="s">
        <v>4</v>
      </c>
      <c r="C674" s="21" t="s">
        <v>189</v>
      </c>
      <c r="D674" s="22" t="s">
        <v>1981</v>
      </c>
      <c r="E674" s="23" t="s">
        <v>1982</v>
      </c>
      <c r="F674" s="20" t="s">
        <v>18</v>
      </c>
      <c r="G674" s="20" t="s">
        <v>146</v>
      </c>
      <c r="H674" s="20" t="s">
        <v>25</v>
      </c>
      <c r="I674" s="20"/>
      <c r="J674" s="20">
        <v>2580</v>
      </c>
      <c r="K674" s="20"/>
      <c r="L674" s="20"/>
      <c r="M674" s="20"/>
      <c r="N674" s="20"/>
      <c r="O674" s="20"/>
      <c r="P674" s="20"/>
      <c r="Q674" s="20"/>
      <c r="R674" s="20"/>
      <c r="S674" s="20"/>
      <c r="T674" s="3">
        <v>226412</v>
      </c>
      <c r="U674" s="3">
        <v>233241</v>
      </c>
      <c r="V674" s="3">
        <v>235309</v>
      </c>
      <c r="W674" s="3">
        <v>239017</v>
      </c>
      <c r="X674" s="2" t="s">
        <v>1424</v>
      </c>
      <c r="Y674" s="2">
        <v>48</v>
      </c>
      <c r="AE674" s="2" t="str">
        <f>LEFT(X674,3)</f>
        <v>น.3</v>
      </c>
      <c r="AF674" s="2" t="str">
        <f t="shared" si="10"/>
        <v>ทั่วไป</v>
      </c>
      <c r="AG674" s="2" t="str">
        <f>IF(G674="นร.","นร.","ทั่วไป")</f>
        <v>ทั่วไป</v>
      </c>
      <c r="AH674" s="2" t="str">
        <f>IF(J674=2567,"กษ.","ไม่ กษ.")</f>
        <v>ไม่ กษ.</v>
      </c>
      <c r="AI674" s="2" t="str">
        <f t="shared" si="11"/>
        <v>ปกติ</v>
      </c>
    </row>
    <row r="675" spans="1:35" x14ac:dyDescent="0.35">
      <c r="A675" s="20">
        <v>674</v>
      </c>
      <c r="B675" s="20" t="s">
        <v>4</v>
      </c>
      <c r="C675" s="21" t="s">
        <v>202</v>
      </c>
      <c r="D675" s="22" t="s">
        <v>1683</v>
      </c>
      <c r="E675" s="23" t="s">
        <v>357</v>
      </c>
      <c r="F675" s="20" t="s">
        <v>18</v>
      </c>
      <c r="G675" s="20" t="s">
        <v>205</v>
      </c>
      <c r="H675" s="20" t="s">
        <v>25</v>
      </c>
      <c r="I675" s="20"/>
      <c r="J675" s="20">
        <v>2580</v>
      </c>
      <c r="K675" s="20"/>
      <c r="L675" s="20"/>
      <c r="M675" s="20"/>
      <c r="N675" s="20"/>
      <c r="O675" s="20"/>
      <c r="P675" s="20"/>
      <c r="Q675" s="20"/>
      <c r="R675" s="20"/>
      <c r="S675" s="20"/>
      <c r="T675" s="3">
        <v>226395</v>
      </c>
      <c r="U675" s="2" t="s">
        <v>101</v>
      </c>
      <c r="V675" s="3">
        <v>234540</v>
      </c>
      <c r="W675" s="3">
        <v>242570</v>
      </c>
      <c r="X675" s="2" t="s">
        <v>753</v>
      </c>
      <c r="Y675" s="2">
        <v>48</v>
      </c>
      <c r="AE675" s="2" t="str">
        <f>LEFT(X675,3)</f>
        <v>น.3</v>
      </c>
      <c r="AF675" s="2" t="str">
        <f t="shared" si="10"/>
        <v>ทั่วไป</v>
      </c>
      <c r="AG675" s="2" t="str">
        <f>IF(G675="นร.","นร.","ทั่วไป")</f>
        <v>ทั่วไป</v>
      </c>
      <c r="AH675" s="2" t="str">
        <f>IF(J675=2567,"กษ.","ไม่ กษ.")</f>
        <v>ไม่ กษ.</v>
      </c>
      <c r="AI675" s="2" t="str">
        <f t="shared" si="11"/>
        <v>ปกติ</v>
      </c>
    </row>
    <row r="676" spans="1:35" x14ac:dyDescent="0.35">
      <c r="A676" s="20">
        <v>675</v>
      </c>
      <c r="B676" s="20" t="s">
        <v>4</v>
      </c>
      <c r="C676" s="21" t="s">
        <v>202</v>
      </c>
      <c r="D676" s="22" t="s">
        <v>1983</v>
      </c>
      <c r="E676" s="23" t="s">
        <v>1984</v>
      </c>
      <c r="F676" s="20" t="s">
        <v>18</v>
      </c>
      <c r="G676" s="20" t="s">
        <v>205</v>
      </c>
      <c r="H676" s="20" t="s">
        <v>25</v>
      </c>
      <c r="I676" s="20"/>
      <c r="J676" s="20">
        <v>2579</v>
      </c>
      <c r="K676" s="20"/>
      <c r="L676" s="20"/>
      <c r="M676" s="20"/>
      <c r="N676" s="20"/>
      <c r="O676" s="20"/>
      <c r="P676" s="20"/>
      <c r="Q676" s="20"/>
      <c r="R676" s="20"/>
      <c r="S676" s="20"/>
      <c r="T676" s="3">
        <v>226293</v>
      </c>
      <c r="U676" s="2" t="s">
        <v>101</v>
      </c>
      <c r="V676" s="3">
        <v>234176</v>
      </c>
      <c r="W676" s="3">
        <v>242640</v>
      </c>
      <c r="X676" s="2" t="s">
        <v>1431</v>
      </c>
      <c r="Y676" s="2">
        <v>48</v>
      </c>
      <c r="AE676" s="2" t="str">
        <f>LEFT(X676,3)</f>
        <v>น.3</v>
      </c>
      <c r="AF676" s="2" t="str">
        <f t="shared" si="10"/>
        <v>ทั่วไป</v>
      </c>
      <c r="AG676" s="2" t="str">
        <f>IF(G676="นร.","นร.","ทั่วไป")</f>
        <v>ทั่วไป</v>
      </c>
      <c r="AH676" s="2" t="str">
        <f>IF(J676=2567,"กษ.","ไม่ กษ.")</f>
        <v>ไม่ กษ.</v>
      </c>
      <c r="AI676" s="2" t="str">
        <f t="shared" si="11"/>
        <v>ปกติ</v>
      </c>
    </row>
    <row r="677" spans="1:35" x14ac:dyDescent="0.35">
      <c r="A677" s="20">
        <v>676</v>
      </c>
      <c r="B677" s="20" t="s">
        <v>4</v>
      </c>
      <c r="C677" s="21" t="s">
        <v>232</v>
      </c>
      <c r="D677" s="22" t="s">
        <v>1985</v>
      </c>
      <c r="E677" s="23" t="s">
        <v>1986</v>
      </c>
      <c r="F677" s="20" t="s">
        <v>16</v>
      </c>
      <c r="G677" s="20" t="s">
        <v>91</v>
      </c>
      <c r="H677" s="20" t="s">
        <v>25</v>
      </c>
      <c r="I677" s="20"/>
      <c r="J677" s="20">
        <v>2567</v>
      </c>
      <c r="K677" s="20"/>
      <c r="L677" s="20"/>
      <c r="M677" s="20"/>
      <c r="N677" s="20"/>
      <c r="O677" s="20"/>
      <c r="P677" s="20"/>
      <c r="Q677" s="20"/>
      <c r="R677" s="20"/>
      <c r="S677" s="20"/>
      <c r="T677" s="3">
        <v>221856</v>
      </c>
      <c r="U677" s="3">
        <v>229680</v>
      </c>
      <c r="V677" s="3">
        <v>230589</v>
      </c>
      <c r="W677" s="3">
        <v>243196</v>
      </c>
      <c r="X677" s="2" t="s">
        <v>2101</v>
      </c>
      <c r="Y677" s="2">
        <v>60</v>
      </c>
      <c r="AE677" s="2" t="str">
        <f>LEFT(X677,3)</f>
        <v>น.2</v>
      </c>
      <c r="AF677" s="2" t="str">
        <f t="shared" si="10"/>
        <v>ทั่วไป</v>
      </c>
      <c r="AG677" s="2" t="str">
        <f>IF(G677="นร.","นร.","ทั่วไป")</f>
        <v>ทั่วไป</v>
      </c>
      <c r="AH677" s="2" t="str">
        <f>IF(J677=2567,"กษ.","ไม่ กษ.")</f>
        <v>กษ.</v>
      </c>
      <c r="AI677" s="2" t="str">
        <f t="shared" si="11"/>
        <v>ปกติ</v>
      </c>
    </row>
    <row r="678" spans="1:35" x14ac:dyDescent="0.35">
      <c r="A678" s="20">
        <v>677</v>
      </c>
      <c r="B678" s="20" t="s">
        <v>4</v>
      </c>
      <c r="C678" s="21" t="s">
        <v>232</v>
      </c>
      <c r="D678" s="22" t="s">
        <v>1988</v>
      </c>
      <c r="E678" s="23" t="s">
        <v>1989</v>
      </c>
      <c r="F678" s="20" t="s">
        <v>11</v>
      </c>
      <c r="G678" s="20" t="s">
        <v>91</v>
      </c>
      <c r="H678" s="20" t="s">
        <v>25</v>
      </c>
      <c r="I678" s="20"/>
      <c r="J678" s="20">
        <v>2567</v>
      </c>
      <c r="K678" s="20"/>
      <c r="L678" s="20"/>
      <c r="M678" s="20"/>
      <c r="N678" s="20"/>
      <c r="O678" s="20"/>
      <c r="P678" s="20"/>
      <c r="Q678" s="20"/>
      <c r="R678" s="20"/>
      <c r="S678" s="20"/>
      <c r="T678" s="3">
        <v>221666</v>
      </c>
      <c r="U678" s="3">
        <v>229313</v>
      </c>
      <c r="V678" s="3">
        <v>230224</v>
      </c>
      <c r="W678" s="3">
        <v>243452</v>
      </c>
      <c r="X678" s="2" t="s">
        <v>1987</v>
      </c>
      <c r="Y678" s="2">
        <v>61</v>
      </c>
      <c r="AE678" s="2" t="str">
        <f>LEFT(X678,3)</f>
        <v>น.2</v>
      </c>
      <c r="AF678" s="2" t="str">
        <f t="shared" si="10"/>
        <v>ทั่วไป</v>
      </c>
      <c r="AG678" s="2" t="str">
        <f>IF(G678="นร.","นร.","ทั่วไป")</f>
        <v>ทั่วไป</v>
      </c>
      <c r="AH678" s="2" t="str">
        <f>IF(J678=2567,"กษ.","ไม่ กษ.")</f>
        <v>กษ.</v>
      </c>
      <c r="AI678" s="2" t="str">
        <f t="shared" si="11"/>
        <v>ปกติ</v>
      </c>
    </row>
    <row r="679" spans="1:35" x14ac:dyDescent="0.35">
      <c r="A679" s="20">
        <v>678</v>
      </c>
      <c r="B679" s="20" t="s">
        <v>4</v>
      </c>
      <c r="C679" s="21" t="s">
        <v>278</v>
      </c>
      <c r="D679" s="22" t="s">
        <v>1990</v>
      </c>
      <c r="E679" s="23" t="s">
        <v>1991</v>
      </c>
      <c r="F679" s="20" t="s">
        <v>11</v>
      </c>
      <c r="G679" s="20" t="s">
        <v>91</v>
      </c>
      <c r="H679" s="20" t="s">
        <v>25</v>
      </c>
      <c r="I679" s="20"/>
      <c r="J679" s="20">
        <v>2567</v>
      </c>
      <c r="K679" s="20"/>
      <c r="L679" s="20"/>
      <c r="M679" s="20"/>
      <c r="N679" s="20"/>
      <c r="O679" s="20"/>
      <c r="P679" s="20"/>
      <c r="Q679" s="20"/>
      <c r="R679" s="20"/>
      <c r="S679" s="20"/>
      <c r="T679" s="3">
        <v>221895</v>
      </c>
      <c r="U679" s="3">
        <v>229683</v>
      </c>
      <c r="V679" s="3">
        <v>230589</v>
      </c>
      <c r="W679" s="3">
        <v>242309</v>
      </c>
      <c r="X679" s="2" t="s">
        <v>341</v>
      </c>
      <c r="Y679" s="2">
        <v>60</v>
      </c>
      <c r="AE679" s="2" t="str">
        <f>LEFT(X679,3)</f>
        <v>น.1</v>
      </c>
      <c r="AF679" s="2" t="str">
        <f t="shared" si="10"/>
        <v>ทั่วไป</v>
      </c>
      <c r="AG679" s="2" t="str">
        <f>IF(G679="นร.","นร.","ทั่วไป")</f>
        <v>ทั่วไป</v>
      </c>
      <c r="AH679" s="2" t="str">
        <f>IF(J679=2567,"กษ.","ไม่ กษ.")</f>
        <v>กษ.</v>
      </c>
      <c r="AI679" s="2" t="str">
        <f t="shared" si="11"/>
        <v>ปกติ</v>
      </c>
    </row>
    <row r="680" spans="1:35" x14ac:dyDescent="0.35">
      <c r="A680" s="20">
        <v>679</v>
      </c>
      <c r="B680" s="20" t="s">
        <v>4</v>
      </c>
      <c r="C680" s="21" t="s">
        <v>278</v>
      </c>
      <c r="D680" s="22" t="s">
        <v>1992</v>
      </c>
      <c r="E680" s="23" t="s">
        <v>1993</v>
      </c>
      <c r="F680" s="20" t="s">
        <v>11</v>
      </c>
      <c r="G680" s="20" t="s">
        <v>91</v>
      </c>
      <c r="H680" s="20" t="s">
        <v>25</v>
      </c>
      <c r="I680" s="20"/>
      <c r="J680" s="20">
        <v>2567</v>
      </c>
      <c r="K680" s="20"/>
      <c r="L680" s="20"/>
      <c r="M680" s="20"/>
      <c r="N680" s="20"/>
      <c r="O680" s="20"/>
      <c r="P680" s="20"/>
      <c r="Q680" s="20"/>
      <c r="R680" s="20"/>
      <c r="S680" s="20"/>
      <c r="T680" s="3">
        <v>221768</v>
      </c>
      <c r="U680" s="3">
        <v>229495</v>
      </c>
      <c r="V680" s="3">
        <v>230224</v>
      </c>
      <c r="W680" s="3">
        <v>243193</v>
      </c>
      <c r="X680" s="2" t="s">
        <v>291</v>
      </c>
      <c r="Y680" s="2">
        <v>60</v>
      </c>
      <c r="AE680" s="2" t="str">
        <f>LEFT(X680,3)</f>
        <v>น.1</v>
      </c>
      <c r="AF680" s="2" t="str">
        <f t="shared" si="10"/>
        <v>ทั่วไป</v>
      </c>
      <c r="AG680" s="2" t="str">
        <f>IF(G680="นร.","นร.","ทั่วไป")</f>
        <v>ทั่วไป</v>
      </c>
      <c r="AH680" s="2" t="str">
        <f>IF(J680=2567,"กษ.","ไม่ กษ.")</f>
        <v>กษ.</v>
      </c>
      <c r="AI680" s="2" t="str">
        <f t="shared" si="11"/>
        <v>ปกติ</v>
      </c>
    </row>
    <row r="681" spans="1:35" x14ac:dyDescent="0.35">
      <c r="A681" s="20">
        <v>680</v>
      </c>
      <c r="B681" s="20" t="s">
        <v>4</v>
      </c>
      <c r="C681" s="21" t="s">
        <v>285</v>
      </c>
      <c r="D681" s="22" t="s">
        <v>743</v>
      </c>
      <c r="E681" s="23" t="s">
        <v>1994</v>
      </c>
      <c r="F681" s="20" t="s">
        <v>11</v>
      </c>
      <c r="G681" s="20" t="s">
        <v>91</v>
      </c>
      <c r="H681" s="20" t="s">
        <v>25</v>
      </c>
      <c r="I681" s="20"/>
      <c r="J681" s="20">
        <v>2567</v>
      </c>
      <c r="K681" s="20"/>
      <c r="L681" s="20"/>
      <c r="M681" s="20"/>
      <c r="N681" s="20"/>
      <c r="O681" s="20"/>
      <c r="P681" s="20"/>
      <c r="Q681" s="20"/>
      <c r="R681" s="20"/>
      <c r="S681" s="20"/>
      <c r="T681" s="3">
        <v>221751</v>
      </c>
      <c r="U681" s="3">
        <v>229129</v>
      </c>
      <c r="V681" s="3">
        <v>229494</v>
      </c>
      <c r="W681" s="3">
        <v>243040</v>
      </c>
      <c r="X681" s="2" t="s">
        <v>331</v>
      </c>
      <c r="Y681" s="2">
        <v>60</v>
      </c>
      <c r="AE681" s="2" t="str">
        <f>LEFT(X681,3)</f>
        <v>น.1</v>
      </c>
      <c r="AF681" s="2" t="str">
        <f t="shared" si="10"/>
        <v>ทั่วไป</v>
      </c>
      <c r="AG681" s="2" t="str">
        <f>IF(G681="นร.","นร.","ทั่วไป")</f>
        <v>ทั่วไป</v>
      </c>
      <c r="AH681" s="2" t="str">
        <f>IF(J681=2567,"กษ.","ไม่ กษ.")</f>
        <v>กษ.</v>
      </c>
      <c r="AI681" s="2" t="str">
        <f t="shared" si="11"/>
        <v>ปกติ</v>
      </c>
    </row>
    <row r="682" spans="1:35" x14ac:dyDescent="0.35">
      <c r="A682" s="20">
        <v>681</v>
      </c>
      <c r="B682" s="20" t="s">
        <v>4</v>
      </c>
      <c r="C682" s="21" t="s">
        <v>285</v>
      </c>
      <c r="D682" s="22" t="s">
        <v>1995</v>
      </c>
      <c r="E682" s="23" t="s">
        <v>1996</v>
      </c>
      <c r="F682" s="20" t="s">
        <v>19</v>
      </c>
      <c r="G682" s="20" t="s">
        <v>91</v>
      </c>
      <c r="H682" s="20" t="s">
        <v>25</v>
      </c>
      <c r="I682" s="20"/>
      <c r="J682" s="20">
        <v>2575</v>
      </c>
      <c r="K682" s="20"/>
      <c r="L682" s="20"/>
      <c r="M682" s="20"/>
      <c r="N682" s="20"/>
      <c r="O682" s="20"/>
      <c r="P682" s="20"/>
      <c r="Q682" s="20"/>
      <c r="R682" s="20"/>
      <c r="S682" s="20"/>
      <c r="T682" s="3">
        <v>224847</v>
      </c>
      <c r="U682" s="3">
        <v>232417</v>
      </c>
      <c r="V682" s="3">
        <v>233511</v>
      </c>
      <c r="W682" s="3">
        <v>241732</v>
      </c>
      <c r="X682" s="2" t="s">
        <v>489</v>
      </c>
      <c r="Y682" s="2">
        <v>52</v>
      </c>
      <c r="AE682" s="2" t="str">
        <f>LEFT(X682,3)</f>
        <v>น.1</v>
      </c>
      <c r="AF682" s="2" t="str">
        <f t="shared" si="10"/>
        <v>ทั่วไป</v>
      </c>
      <c r="AG682" s="2" t="str">
        <f>IF(G682="นร.","นร.","ทั่วไป")</f>
        <v>ทั่วไป</v>
      </c>
      <c r="AH682" s="2" t="str">
        <f>IF(J682=2567,"กษ.","ไม่ กษ.")</f>
        <v>ไม่ กษ.</v>
      </c>
      <c r="AI682" s="2" t="str">
        <f t="shared" si="11"/>
        <v>ปกติ</v>
      </c>
    </row>
    <row r="683" spans="1:35" x14ac:dyDescent="0.35">
      <c r="A683" s="20">
        <v>682</v>
      </c>
      <c r="B683" s="20" t="s">
        <v>4</v>
      </c>
      <c r="C683" s="21" t="s">
        <v>285</v>
      </c>
      <c r="D683" s="22" t="s">
        <v>1305</v>
      </c>
      <c r="E683" s="23" t="s">
        <v>1997</v>
      </c>
      <c r="F683" s="20" t="s">
        <v>11</v>
      </c>
      <c r="G683" s="20" t="s">
        <v>91</v>
      </c>
      <c r="H683" s="20" t="s">
        <v>25</v>
      </c>
      <c r="I683" s="20"/>
      <c r="J683" s="20">
        <v>2567</v>
      </c>
      <c r="K683" s="20"/>
      <c r="L683" s="20"/>
      <c r="M683" s="20"/>
      <c r="N683" s="20"/>
      <c r="O683" s="20"/>
      <c r="P683" s="20"/>
      <c r="Q683" s="20"/>
      <c r="R683" s="20"/>
      <c r="S683" s="20"/>
      <c r="T683" s="3">
        <v>221802</v>
      </c>
      <c r="U683" s="3">
        <v>229679</v>
      </c>
      <c r="V683" s="3">
        <v>230589</v>
      </c>
      <c r="W683" s="3">
        <v>242828</v>
      </c>
      <c r="X683" s="2" t="s">
        <v>887</v>
      </c>
      <c r="Y683" s="2">
        <v>60</v>
      </c>
      <c r="AE683" s="2" t="str">
        <f>LEFT(X683,3)</f>
        <v>น.1</v>
      </c>
      <c r="AF683" s="2" t="str">
        <f t="shared" si="10"/>
        <v>ทั่วไป</v>
      </c>
      <c r="AG683" s="2" t="str">
        <f>IF(G683="นร.","นร.","ทั่วไป")</f>
        <v>ทั่วไป</v>
      </c>
      <c r="AH683" s="2" t="str">
        <f>IF(J683=2567,"กษ.","ไม่ กษ.")</f>
        <v>กษ.</v>
      </c>
      <c r="AI683" s="2" t="str">
        <f t="shared" si="11"/>
        <v>ปกติ</v>
      </c>
    </row>
    <row r="684" spans="1:35" x14ac:dyDescent="0.35">
      <c r="A684" s="20">
        <v>683</v>
      </c>
      <c r="B684" s="20" t="s">
        <v>4</v>
      </c>
      <c r="C684" s="21" t="s">
        <v>285</v>
      </c>
      <c r="D684" s="22" t="s">
        <v>1998</v>
      </c>
      <c r="E684" s="23" t="s">
        <v>1999</v>
      </c>
      <c r="F684" s="20" t="s">
        <v>0</v>
      </c>
      <c r="G684" s="20" t="s">
        <v>91</v>
      </c>
      <c r="H684" s="20" t="s">
        <v>25</v>
      </c>
      <c r="I684" s="20"/>
      <c r="J684" s="20">
        <v>2567</v>
      </c>
      <c r="K684" s="20"/>
      <c r="L684" s="20"/>
      <c r="M684" s="20"/>
      <c r="N684" s="20"/>
      <c r="O684" s="20"/>
      <c r="P684" s="20"/>
      <c r="Q684" s="20"/>
      <c r="R684" s="20"/>
      <c r="S684" s="20"/>
      <c r="T684" s="3">
        <v>221674</v>
      </c>
      <c r="U684" s="3">
        <v>229129</v>
      </c>
      <c r="V684" s="3">
        <v>229859</v>
      </c>
      <c r="W684" s="3">
        <v>243040</v>
      </c>
      <c r="X684" s="2" t="s">
        <v>284</v>
      </c>
      <c r="Y684" s="2">
        <v>61</v>
      </c>
      <c r="AE684" s="2" t="str">
        <f>LEFT(X684,3)</f>
        <v>น.1</v>
      </c>
      <c r="AF684" s="2" t="str">
        <f t="shared" si="10"/>
        <v>ทั่วไป</v>
      </c>
      <c r="AG684" s="2" t="str">
        <f>IF(G684="นร.","นร.","ทั่วไป")</f>
        <v>ทั่วไป</v>
      </c>
      <c r="AH684" s="2" t="str">
        <f>IF(J684=2567,"กษ.","ไม่ กษ.")</f>
        <v>กษ.</v>
      </c>
      <c r="AI684" s="2" t="str">
        <f t="shared" si="11"/>
        <v>ปกติ</v>
      </c>
    </row>
    <row r="685" spans="1:35" x14ac:dyDescent="0.35">
      <c r="A685" s="20">
        <v>684</v>
      </c>
      <c r="B685" s="20" t="s">
        <v>4</v>
      </c>
      <c r="C685" s="21" t="s">
        <v>2000</v>
      </c>
      <c r="D685" s="22" t="s">
        <v>2001</v>
      </c>
      <c r="E685" s="23" t="s">
        <v>2002</v>
      </c>
      <c r="F685" s="20" t="s">
        <v>33</v>
      </c>
      <c r="G685" s="20" t="s">
        <v>91</v>
      </c>
      <c r="H685" s="20" t="s">
        <v>25</v>
      </c>
      <c r="I685" s="20"/>
      <c r="J685" s="20">
        <v>2567</v>
      </c>
      <c r="K685" s="20"/>
      <c r="L685" s="20"/>
      <c r="M685" s="20"/>
      <c r="N685" s="20"/>
      <c r="O685" s="20"/>
      <c r="P685" s="20"/>
      <c r="Q685" s="20"/>
      <c r="R685" s="20"/>
      <c r="S685" s="20"/>
      <c r="T685" s="3">
        <v>221729</v>
      </c>
      <c r="U685" s="2" t="s">
        <v>101</v>
      </c>
      <c r="V685" s="3">
        <v>232112</v>
      </c>
      <c r="W685" s="3">
        <v>243040</v>
      </c>
      <c r="X685" s="2" t="s">
        <v>460</v>
      </c>
      <c r="Y685" s="2">
        <v>60</v>
      </c>
      <c r="AE685" s="2" t="str">
        <f>LEFT(X685,3)</f>
        <v>น.1</v>
      </c>
      <c r="AF685" s="2" t="str">
        <f t="shared" si="10"/>
        <v>ทั่วไป</v>
      </c>
      <c r="AG685" s="2" t="str">
        <f>IF(G685="นร.","นร.","ทั่วไป")</f>
        <v>ทั่วไป</v>
      </c>
      <c r="AH685" s="2" t="str">
        <f>IF(J685=2567,"กษ.","ไม่ กษ.")</f>
        <v>กษ.</v>
      </c>
      <c r="AI685" s="2" t="str">
        <f t="shared" si="11"/>
        <v>ปกติ</v>
      </c>
    </row>
    <row r="686" spans="1:35" x14ac:dyDescent="0.35">
      <c r="A686" s="20">
        <v>685</v>
      </c>
      <c r="B686" s="20" t="s">
        <v>4</v>
      </c>
      <c r="C686" s="21" t="s">
        <v>285</v>
      </c>
      <c r="D686" s="22" t="s">
        <v>2003</v>
      </c>
      <c r="E686" s="23" t="s">
        <v>2004</v>
      </c>
      <c r="F686" s="20" t="s">
        <v>11</v>
      </c>
      <c r="G686" s="20" t="s">
        <v>91</v>
      </c>
      <c r="H686" s="20" t="s">
        <v>25</v>
      </c>
      <c r="I686" s="20"/>
      <c r="J686" s="20">
        <v>2567</v>
      </c>
      <c r="K686" s="20"/>
      <c r="L686" s="20"/>
      <c r="M686" s="20"/>
      <c r="N686" s="20"/>
      <c r="O686" s="20"/>
      <c r="P686" s="20"/>
      <c r="Q686" s="20"/>
      <c r="R686" s="20"/>
      <c r="S686" s="20"/>
      <c r="T686" s="3">
        <v>221866</v>
      </c>
      <c r="U686" s="3">
        <v>228399</v>
      </c>
      <c r="V686" s="3">
        <v>230589</v>
      </c>
      <c r="W686" s="3">
        <v>243040</v>
      </c>
      <c r="X686" s="2" t="s">
        <v>887</v>
      </c>
      <c r="Y686" s="2">
        <v>60</v>
      </c>
      <c r="AE686" s="2" t="str">
        <f>LEFT(X686,3)</f>
        <v>น.1</v>
      </c>
      <c r="AF686" s="2" t="str">
        <f t="shared" si="10"/>
        <v>ทั่วไป</v>
      </c>
      <c r="AG686" s="2" t="str">
        <f>IF(G686="นร.","นร.","ทั่วไป")</f>
        <v>ทั่วไป</v>
      </c>
      <c r="AH686" s="2" t="str">
        <f>IF(J686=2567,"กษ.","ไม่ กษ.")</f>
        <v>กษ.</v>
      </c>
      <c r="AI686" s="2" t="str">
        <f t="shared" si="11"/>
        <v>ปกติ</v>
      </c>
    </row>
    <row r="687" spans="1:35" x14ac:dyDescent="0.35">
      <c r="A687" s="20">
        <v>686</v>
      </c>
      <c r="B687" s="20" t="s">
        <v>4</v>
      </c>
      <c r="C687" s="21" t="s">
        <v>285</v>
      </c>
      <c r="D687" s="22" t="s">
        <v>1681</v>
      </c>
      <c r="E687" s="23" t="s">
        <v>2005</v>
      </c>
      <c r="F687" s="20" t="s">
        <v>16</v>
      </c>
      <c r="G687" s="20" t="s">
        <v>91</v>
      </c>
      <c r="H687" s="20" t="s">
        <v>25</v>
      </c>
      <c r="I687" s="20"/>
      <c r="J687" s="20">
        <v>2567</v>
      </c>
      <c r="K687" s="20"/>
      <c r="L687" s="20"/>
      <c r="M687" s="20"/>
      <c r="N687" s="20"/>
      <c r="O687" s="20"/>
      <c r="P687" s="20"/>
      <c r="Q687" s="20"/>
      <c r="R687" s="20"/>
      <c r="S687" s="20"/>
      <c r="T687" s="3">
        <v>221695</v>
      </c>
      <c r="U687" s="3">
        <v>230545</v>
      </c>
      <c r="V687" s="3">
        <v>230350</v>
      </c>
      <c r="W687" s="3">
        <v>243040</v>
      </c>
      <c r="X687" s="2" t="s">
        <v>406</v>
      </c>
      <c r="Y687" s="2">
        <v>61</v>
      </c>
      <c r="AE687" s="2" t="str">
        <f>LEFT(X687,3)</f>
        <v>น.1</v>
      </c>
      <c r="AF687" s="2" t="str">
        <f t="shared" si="10"/>
        <v>ทั่วไป</v>
      </c>
      <c r="AG687" s="2" t="str">
        <f>IF(G687="นร.","นร.","ทั่วไป")</f>
        <v>ทั่วไป</v>
      </c>
      <c r="AH687" s="2" t="str">
        <f>IF(J687=2567,"กษ.","ไม่ กษ.")</f>
        <v>กษ.</v>
      </c>
      <c r="AI687" s="2" t="str">
        <f t="shared" si="11"/>
        <v>ปกติ</v>
      </c>
    </row>
    <row r="688" spans="1:35" x14ac:dyDescent="0.35">
      <c r="A688" s="20">
        <v>687</v>
      </c>
      <c r="B688" s="20" t="s">
        <v>4</v>
      </c>
      <c r="C688" s="21" t="s">
        <v>414</v>
      </c>
      <c r="D688" s="22" t="s">
        <v>2006</v>
      </c>
      <c r="E688" s="23" t="s">
        <v>2007</v>
      </c>
      <c r="F688" s="20" t="s">
        <v>19</v>
      </c>
      <c r="G688" s="20" t="s">
        <v>91</v>
      </c>
      <c r="H688" s="20" t="s">
        <v>25</v>
      </c>
      <c r="I688" s="20"/>
      <c r="J688" s="20">
        <v>2567</v>
      </c>
      <c r="K688" s="20"/>
      <c r="L688" s="20"/>
      <c r="M688" s="20"/>
      <c r="N688" s="20"/>
      <c r="O688" s="20"/>
      <c r="P688" s="20"/>
      <c r="Q688" s="20"/>
      <c r="R688" s="20"/>
      <c r="S688" s="20"/>
      <c r="T688" s="3">
        <v>221912</v>
      </c>
      <c r="U688" s="3">
        <v>229495</v>
      </c>
      <c r="V688" s="3">
        <v>230224</v>
      </c>
      <c r="W688" s="3">
        <v>243527</v>
      </c>
      <c r="X688" s="2" t="s">
        <v>528</v>
      </c>
      <c r="Y688" s="2">
        <v>60</v>
      </c>
      <c r="AE688" s="2" t="str">
        <f>LEFT(X688,3)</f>
        <v>น.1</v>
      </c>
      <c r="AF688" s="2" t="str">
        <f t="shared" si="10"/>
        <v>ทั่วไป</v>
      </c>
      <c r="AG688" s="2" t="str">
        <f>IF(G688="นร.","นร.","ทั่วไป")</f>
        <v>ทั่วไป</v>
      </c>
      <c r="AH688" s="2" t="str">
        <f>IF(J688=2567,"กษ.","ไม่ กษ.")</f>
        <v>กษ.</v>
      </c>
      <c r="AI688" s="2" t="str">
        <f t="shared" si="11"/>
        <v>ปกติ</v>
      </c>
    </row>
    <row r="689" spans="1:35" x14ac:dyDescent="0.35">
      <c r="A689" s="20">
        <v>688</v>
      </c>
      <c r="B689" s="20" t="s">
        <v>4</v>
      </c>
      <c r="C689" s="21" t="s">
        <v>414</v>
      </c>
      <c r="D689" s="22" t="s">
        <v>743</v>
      </c>
      <c r="E689" s="23" t="s">
        <v>1904</v>
      </c>
      <c r="F689" s="20" t="s">
        <v>18</v>
      </c>
      <c r="G689" s="20" t="s">
        <v>91</v>
      </c>
      <c r="H689" s="20" t="s">
        <v>25</v>
      </c>
      <c r="I689" s="20"/>
      <c r="J689" s="20">
        <v>2567</v>
      </c>
      <c r="K689" s="20"/>
      <c r="L689" s="20"/>
      <c r="M689" s="20"/>
      <c r="N689" s="20"/>
      <c r="O689" s="20"/>
      <c r="P689" s="20"/>
      <c r="Q689" s="20"/>
      <c r="R689" s="20"/>
      <c r="S689" s="20"/>
      <c r="T689" s="3">
        <v>221692</v>
      </c>
      <c r="U689" s="3">
        <v>229313</v>
      </c>
      <c r="V689" s="3">
        <v>230224</v>
      </c>
      <c r="W689" s="3">
        <v>243162</v>
      </c>
      <c r="X689" s="2" t="s">
        <v>528</v>
      </c>
      <c r="Y689" s="2">
        <v>61</v>
      </c>
      <c r="AE689" s="2" t="str">
        <f>LEFT(X689,3)</f>
        <v>น.1</v>
      </c>
      <c r="AF689" s="2" t="str">
        <f t="shared" si="10"/>
        <v>ทั่วไป</v>
      </c>
      <c r="AG689" s="2" t="str">
        <f>IF(G689="นร.","นร.","ทั่วไป")</f>
        <v>ทั่วไป</v>
      </c>
      <c r="AH689" s="2" t="str">
        <f>IF(J689=2567,"กษ.","ไม่ กษ.")</f>
        <v>กษ.</v>
      </c>
      <c r="AI689" s="2" t="str">
        <f t="shared" si="11"/>
        <v>ปกติ</v>
      </c>
    </row>
    <row r="690" spans="1:35" x14ac:dyDescent="0.35">
      <c r="A690" s="20">
        <v>689</v>
      </c>
      <c r="B690" s="20" t="s">
        <v>4</v>
      </c>
      <c r="C690" s="21" t="s">
        <v>414</v>
      </c>
      <c r="D690" s="22" t="s">
        <v>2008</v>
      </c>
      <c r="E690" s="23" t="s">
        <v>2009</v>
      </c>
      <c r="F690" s="20" t="s">
        <v>11</v>
      </c>
      <c r="G690" s="20" t="s">
        <v>294</v>
      </c>
      <c r="H690" s="20" t="s">
        <v>25</v>
      </c>
      <c r="I690" s="20"/>
      <c r="J690" s="20">
        <v>2567</v>
      </c>
      <c r="K690" s="20"/>
      <c r="L690" s="20"/>
      <c r="M690" s="20"/>
      <c r="N690" s="20"/>
      <c r="O690" s="20"/>
      <c r="P690" s="20"/>
      <c r="Q690" s="20"/>
      <c r="R690" s="20"/>
      <c r="S690" s="20"/>
      <c r="T690" s="3">
        <v>221743</v>
      </c>
      <c r="U690" s="3">
        <v>229679</v>
      </c>
      <c r="V690" s="3">
        <v>230223</v>
      </c>
      <c r="W690" s="3">
        <v>243527</v>
      </c>
      <c r="X690" s="2" t="s">
        <v>532</v>
      </c>
      <c r="Y690" s="2">
        <v>60</v>
      </c>
      <c r="AE690" s="2" t="str">
        <f>LEFT(X690,3)</f>
        <v>น.1</v>
      </c>
      <c r="AF690" s="2" t="str">
        <f t="shared" si="10"/>
        <v>ทั่วไป</v>
      </c>
      <c r="AG690" s="2" t="str">
        <f>IF(G690="นร.","นร.","ทั่วไป")</f>
        <v>ทั่วไป</v>
      </c>
      <c r="AH690" s="2" t="str">
        <f>IF(J690=2567,"กษ.","ไม่ กษ.")</f>
        <v>กษ.</v>
      </c>
      <c r="AI690" s="2" t="str">
        <f t="shared" si="11"/>
        <v>ปกติ</v>
      </c>
    </row>
    <row r="691" spans="1:35" x14ac:dyDescent="0.35">
      <c r="A691" s="20">
        <v>690</v>
      </c>
      <c r="B691" s="20" t="s">
        <v>4</v>
      </c>
      <c r="C691" s="21" t="s">
        <v>414</v>
      </c>
      <c r="D691" s="22" t="s">
        <v>2010</v>
      </c>
      <c r="E691" s="23" t="s">
        <v>2002</v>
      </c>
      <c r="F691" s="20" t="s">
        <v>18</v>
      </c>
      <c r="G691" s="20" t="s">
        <v>294</v>
      </c>
      <c r="H691" s="20" t="s">
        <v>25</v>
      </c>
      <c r="I691" s="20"/>
      <c r="J691" s="20">
        <v>2567</v>
      </c>
      <c r="K691" s="20"/>
      <c r="L691" s="20"/>
      <c r="M691" s="20"/>
      <c r="N691" s="20"/>
      <c r="O691" s="20"/>
      <c r="P691" s="20"/>
      <c r="Q691" s="20"/>
      <c r="R691" s="20"/>
      <c r="S691" s="20"/>
      <c r="T691" s="3">
        <v>221722</v>
      </c>
      <c r="U691" s="3">
        <v>229172</v>
      </c>
      <c r="V691" s="3">
        <v>231511</v>
      </c>
      <c r="W691" s="3">
        <v>243527</v>
      </c>
      <c r="X691" s="2" t="s">
        <v>393</v>
      </c>
      <c r="Y691" s="2">
        <v>60</v>
      </c>
      <c r="AE691" s="2" t="str">
        <f>LEFT(X691,3)</f>
        <v>น.1</v>
      </c>
      <c r="AF691" s="2" t="str">
        <f t="shared" si="10"/>
        <v>ทั่วไป</v>
      </c>
      <c r="AG691" s="2" t="str">
        <f>IF(G691="นร.","นร.","ทั่วไป")</f>
        <v>ทั่วไป</v>
      </c>
      <c r="AH691" s="2" t="str">
        <f>IF(J691=2567,"กษ.","ไม่ กษ.")</f>
        <v>กษ.</v>
      </c>
      <c r="AI691" s="2" t="str">
        <f t="shared" si="11"/>
        <v>ปกติ</v>
      </c>
    </row>
    <row r="692" spans="1:35" x14ac:dyDescent="0.35">
      <c r="A692" s="20">
        <v>691</v>
      </c>
      <c r="B692" s="20" t="s">
        <v>4</v>
      </c>
      <c r="C692" s="21" t="s">
        <v>414</v>
      </c>
      <c r="D692" s="22" t="s">
        <v>2011</v>
      </c>
      <c r="E692" s="23" t="s">
        <v>1977</v>
      </c>
      <c r="F692" s="20" t="s">
        <v>11</v>
      </c>
      <c r="G692" s="20" t="s">
        <v>91</v>
      </c>
      <c r="H692" s="20" t="s">
        <v>25</v>
      </c>
      <c r="I692" s="20"/>
      <c r="J692" s="20">
        <v>2567</v>
      </c>
      <c r="K692" s="20"/>
      <c r="L692" s="20"/>
      <c r="M692" s="20"/>
      <c r="N692" s="20"/>
      <c r="O692" s="20"/>
      <c r="P692" s="20"/>
      <c r="Q692" s="20"/>
      <c r="R692" s="20"/>
      <c r="S692" s="20"/>
      <c r="T692" s="3">
        <v>221800</v>
      </c>
      <c r="U692" s="3">
        <v>229495</v>
      </c>
      <c r="V692" s="3">
        <v>230589</v>
      </c>
      <c r="W692" s="3">
        <v>243527</v>
      </c>
      <c r="X692" s="2" t="s">
        <v>365</v>
      </c>
      <c r="Y692" s="2">
        <v>60</v>
      </c>
      <c r="AE692" s="2" t="str">
        <f>LEFT(X692,3)</f>
        <v>น.1</v>
      </c>
      <c r="AF692" s="2" t="str">
        <f t="shared" si="10"/>
        <v>ทั่วไป</v>
      </c>
      <c r="AG692" s="2" t="str">
        <f>IF(G692="นร.","นร.","ทั่วไป")</f>
        <v>ทั่วไป</v>
      </c>
      <c r="AH692" s="2" t="str">
        <f>IF(J692=2567,"กษ.","ไม่ กษ.")</f>
        <v>กษ.</v>
      </c>
      <c r="AI692" s="2" t="str">
        <f t="shared" si="11"/>
        <v>ปกติ</v>
      </c>
    </row>
    <row r="693" spans="1:35" x14ac:dyDescent="0.35">
      <c r="A693" s="20">
        <v>692</v>
      </c>
      <c r="B693" s="20" t="s">
        <v>4</v>
      </c>
      <c r="C693" s="21" t="s">
        <v>1015</v>
      </c>
      <c r="D693" s="22" t="s">
        <v>2012</v>
      </c>
      <c r="E693" s="23" t="s">
        <v>2013</v>
      </c>
      <c r="F693" s="20" t="s">
        <v>11</v>
      </c>
      <c r="G693" s="20" t="s">
        <v>224</v>
      </c>
      <c r="H693" s="20" t="s">
        <v>25</v>
      </c>
      <c r="I693" s="20"/>
      <c r="J693" s="20">
        <v>2585</v>
      </c>
      <c r="K693" s="20"/>
      <c r="L693" s="20"/>
      <c r="M693" s="20"/>
      <c r="N693" s="20"/>
      <c r="O693" s="20"/>
      <c r="P693" s="20"/>
      <c r="Q693" s="20"/>
      <c r="R693" s="20"/>
      <c r="S693" s="20"/>
      <c r="T693" s="3">
        <v>228265</v>
      </c>
      <c r="U693" s="3">
        <v>235706</v>
      </c>
      <c r="V693" s="3">
        <v>236433</v>
      </c>
      <c r="W693" s="3">
        <v>240787</v>
      </c>
      <c r="X693" s="2" t="s">
        <v>1029</v>
      </c>
      <c r="Y693" s="2">
        <v>43</v>
      </c>
      <c r="AE693" s="2" t="str">
        <f>LEFT(X693,3)</f>
        <v>ป.2</v>
      </c>
      <c r="AF693" s="2" t="str">
        <f t="shared" si="10"/>
        <v>ทั่วไป</v>
      </c>
      <c r="AG693" s="2" t="str">
        <f>IF(G693="นร.","นร.","ทั่วไป")</f>
        <v>ทั่วไป</v>
      </c>
      <c r="AH693" s="2" t="str">
        <f>IF(J693=2567,"กษ.","ไม่ กษ.")</f>
        <v>ไม่ กษ.</v>
      </c>
      <c r="AI693" s="2" t="str">
        <f t="shared" si="11"/>
        <v>ปกติ</v>
      </c>
    </row>
    <row r="694" spans="1:35" x14ac:dyDescent="0.35">
      <c r="A694" s="20">
        <v>693</v>
      </c>
      <c r="B694" s="20" t="s">
        <v>4</v>
      </c>
      <c r="C694" s="21" t="s">
        <v>1381</v>
      </c>
      <c r="D694" s="22" t="s">
        <v>2014</v>
      </c>
      <c r="E694" s="23" t="s">
        <v>2015</v>
      </c>
      <c r="F694" s="20" t="s">
        <v>11</v>
      </c>
      <c r="G694" s="20" t="s">
        <v>224</v>
      </c>
      <c r="H694" s="20" t="s">
        <v>25</v>
      </c>
      <c r="I694" s="20"/>
      <c r="J694" s="20">
        <v>2594</v>
      </c>
      <c r="K694" s="20"/>
      <c r="L694" s="20"/>
      <c r="M694" s="20"/>
      <c r="N694" s="20"/>
      <c r="O694" s="20"/>
      <c r="P694" s="20"/>
      <c r="Q694" s="20"/>
      <c r="R694" s="20"/>
      <c r="S694" s="20"/>
      <c r="T694" s="3">
        <v>231560</v>
      </c>
      <c r="U694" s="3">
        <v>238700</v>
      </c>
      <c r="V694" s="3">
        <v>238810</v>
      </c>
      <c r="W694" s="3">
        <v>241701</v>
      </c>
      <c r="X694" s="2" t="s">
        <v>1322</v>
      </c>
      <c r="Y694" s="2">
        <v>34</v>
      </c>
      <c r="AE694" s="2" t="str">
        <f>LEFT(X694,3)</f>
        <v>ป.2</v>
      </c>
      <c r="AF694" s="2" t="str">
        <f t="shared" si="10"/>
        <v>ทั่วไป</v>
      </c>
      <c r="AG694" s="2" t="str">
        <f>IF(G694="นร.","นร.","ทั่วไป")</f>
        <v>ทั่วไป</v>
      </c>
      <c r="AH694" s="2" t="str">
        <f>IF(J694=2567,"กษ.","ไม่ กษ.")</f>
        <v>ไม่ กษ.</v>
      </c>
      <c r="AI694" s="2" t="str">
        <f t="shared" si="11"/>
        <v>ปกติ</v>
      </c>
    </row>
    <row r="695" spans="1:35" x14ac:dyDescent="0.35">
      <c r="A695" s="20">
        <v>694</v>
      </c>
      <c r="B695" s="20" t="s">
        <v>39</v>
      </c>
      <c r="C695" s="21" t="s">
        <v>189</v>
      </c>
      <c r="D695" s="22" t="s">
        <v>2016</v>
      </c>
      <c r="E695" s="23" t="s">
        <v>2017</v>
      </c>
      <c r="F695" s="20" t="s">
        <v>0</v>
      </c>
      <c r="G695" s="20" t="s">
        <v>91</v>
      </c>
      <c r="H695" s="20" t="s">
        <v>38</v>
      </c>
      <c r="I695" s="20"/>
      <c r="J695" s="20">
        <v>2567</v>
      </c>
      <c r="K695" s="20"/>
      <c r="L695" s="20"/>
      <c r="M695" s="20"/>
      <c r="N695" s="20"/>
      <c r="O695" s="20"/>
      <c r="P695" s="20"/>
      <c r="Q695" s="20"/>
      <c r="R695" s="20"/>
      <c r="S695" s="20"/>
      <c r="T695" s="3">
        <v>221858</v>
      </c>
      <c r="U695" s="3">
        <v>229495</v>
      </c>
      <c r="V695" s="3">
        <v>230590</v>
      </c>
      <c r="W695" s="3">
        <v>240970</v>
      </c>
      <c r="X695" s="2" t="s">
        <v>2090</v>
      </c>
      <c r="Y695" s="2">
        <v>60</v>
      </c>
      <c r="AE695" s="2" t="str">
        <f>LEFT(X695,3)</f>
        <v>น.4</v>
      </c>
      <c r="AF695" s="2" t="str">
        <f t="shared" si="10"/>
        <v>ทั่วไป</v>
      </c>
      <c r="AG695" s="2" t="str">
        <f>IF(G695="นร.","นร.","ทั่วไป")</f>
        <v>ทั่วไป</v>
      </c>
      <c r="AH695" s="2" t="str">
        <f>IF(J695=2567,"กษ.","ไม่ กษ.")</f>
        <v>กษ.</v>
      </c>
      <c r="AI695" s="2" t="str">
        <f t="shared" si="11"/>
        <v>ปกติ</v>
      </c>
    </row>
    <row r="696" spans="1:35" x14ac:dyDescent="0.35">
      <c r="A696" s="20">
        <v>695</v>
      </c>
      <c r="B696" s="20" t="s">
        <v>39</v>
      </c>
      <c r="C696" s="21" t="s">
        <v>278</v>
      </c>
      <c r="D696" s="22" t="s">
        <v>1412</v>
      </c>
      <c r="E696" s="23" t="s">
        <v>2102</v>
      </c>
      <c r="F696" s="20" t="s">
        <v>11</v>
      </c>
      <c r="G696" s="20" t="s">
        <v>91</v>
      </c>
      <c r="H696" s="20" t="s">
        <v>38</v>
      </c>
      <c r="I696" s="20"/>
      <c r="J696" s="20">
        <v>2567</v>
      </c>
      <c r="K696" s="20"/>
      <c r="L696" s="20"/>
      <c r="M696" s="20"/>
      <c r="N696" s="20"/>
      <c r="O696" s="20"/>
      <c r="P696" s="20"/>
      <c r="Q696" s="20"/>
      <c r="R696" s="20"/>
      <c r="S696" s="20"/>
      <c r="T696" s="3">
        <v>221667</v>
      </c>
      <c r="U696" s="3">
        <v>228999</v>
      </c>
      <c r="V696" s="3">
        <v>229128</v>
      </c>
      <c r="W696" s="3">
        <v>237500</v>
      </c>
      <c r="X696" s="2" t="s">
        <v>956</v>
      </c>
      <c r="Y696" s="2">
        <v>61</v>
      </c>
      <c r="AE696" s="2" t="str">
        <f>LEFT(X696,3)</f>
        <v>น.1</v>
      </c>
      <c r="AF696" s="2" t="str">
        <f t="shared" si="10"/>
        <v>ทั่วไป</v>
      </c>
      <c r="AG696" s="2" t="str">
        <f>IF(G696="นร.","นร.","ทั่วไป")</f>
        <v>ทั่วไป</v>
      </c>
      <c r="AH696" s="2" t="str">
        <f>IF(J696=2567,"กษ.","ไม่ กษ.")</f>
        <v>กษ.</v>
      </c>
      <c r="AI696" s="2" t="str">
        <f t="shared" si="11"/>
        <v>ปกติ</v>
      </c>
    </row>
    <row r="697" spans="1:35" x14ac:dyDescent="0.35">
      <c r="A697" s="20">
        <v>696</v>
      </c>
      <c r="B697" s="20" t="s">
        <v>39</v>
      </c>
      <c r="C697" s="21" t="s">
        <v>285</v>
      </c>
      <c r="D697" s="22" t="s">
        <v>1397</v>
      </c>
      <c r="E697" s="23" t="s">
        <v>2019</v>
      </c>
      <c r="F697" s="20" t="s">
        <v>37</v>
      </c>
      <c r="G697" s="20" t="s">
        <v>91</v>
      </c>
      <c r="H697" s="20" t="s">
        <v>38</v>
      </c>
      <c r="I697" s="20"/>
      <c r="J697" s="20">
        <v>2567</v>
      </c>
      <c r="K697" s="20"/>
      <c r="L697" s="20"/>
      <c r="M697" s="20"/>
      <c r="N697" s="20"/>
      <c r="O697" s="20"/>
      <c r="P697" s="20"/>
      <c r="Q697" s="20"/>
      <c r="R697" s="20"/>
      <c r="S697" s="20"/>
      <c r="T697" s="3">
        <v>221624</v>
      </c>
      <c r="U697" s="3">
        <v>229313</v>
      </c>
      <c r="V697" s="3">
        <v>230224</v>
      </c>
      <c r="W697" s="3">
        <v>243040</v>
      </c>
      <c r="X697" s="2" t="s">
        <v>379</v>
      </c>
      <c r="Y697" s="2">
        <v>61</v>
      </c>
      <c r="AE697" s="2" t="str">
        <f>LEFT(X697,3)</f>
        <v>น.1</v>
      </c>
      <c r="AF697" s="2" t="str">
        <f t="shared" si="10"/>
        <v>ทั่วไป</v>
      </c>
      <c r="AG697" s="2" t="str">
        <f>IF(G697="นร.","นร.","ทั่วไป")</f>
        <v>ทั่วไป</v>
      </c>
      <c r="AH697" s="2" t="str">
        <f>IF(J697=2567,"กษ.","ไม่ กษ.")</f>
        <v>กษ.</v>
      </c>
      <c r="AI697" s="2" t="str">
        <f t="shared" si="11"/>
        <v>ปกติ</v>
      </c>
    </row>
    <row r="698" spans="1:35" x14ac:dyDescent="0.35">
      <c r="A698" s="20">
        <v>697</v>
      </c>
      <c r="B698" s="20" t="s">
        <v>39</v>
      </c>
      <c r="C698" s="21" t="s">
        <v>285</v>
      </c>
      <c r="D698" s="22" t="s">
        <v>2020</v>
      </c>
      <c r="E698" s="23" t="s">
        <v>2021</v>
      </c>
      <c r="F698" s="20" t="s">
        <v>8</v>
      </c>
      <c r="G698" s="20" t="s">
        <v>91</v>
      </c>
      <c r="H698" s="20" t="s">
        <v>38</v>
      </c>
      <c r="I698" s="20"/>
      <c r="J698" s="20">
        <v>2567</v>
      </c>
      <c r="K698" s="20"/>
      <c r="L698" s="20"/>
      <c r="M698" s="20"/>
      <c r="N698" s="20"/>
      <c r="O698" s="20"/>
      <c r="P698" s="20"/>
      <c r="Q698" s="20"/>
      <c r="R698" s="20"/>
      <c r="S698" s="20"/>
      <c r="T698" s="3">
        <v>221757</v>
      </c>
      <c r="U698" s="3">
        <v>229495</v>
      </c>
      <c r="V698" s="3">
        <v>230589</v>
      </c>
      <c r="W698" s="3">
        <v>243040</v>
      </c>
      <c r="X698" s="2" t="s">
        <v>528</v>
      </c>
      <c r="Y698" s="2">
        <v>60</v>
      </c>
      <c r="AE698" s="2" t="str">
        <f>LEFT(X698,3)</f>
        <v>น.1</v>
      </c>
      <c r="AF698" s="2" t="str">
        <f t="shared" si="10"/>
        <v>ทั่วไป</v>
      </c>
      <c r="AG698" s="2" t="str">
        <f>IF(G698="นร.","นร.","ทั่วไป")</f>
        <v>ทั่วไป</v>
      </c>
      <c r="AH698" s="2" t="str">
        <f>IF(J698=2567,"กษ.","ไม่ กษ.")</f>
        <v>กษ.</v>
      </c>
      <c r="AI698" s="2" t="str">
        <f t="shared" si="11"/>
        <v>ปกติ</v>
      </c>
    </row>
    <row r="699" spans="1:35" x14ac:dyDescent="0.35">
      <c r="A699" s="20">
        <v>698</v>
      </c>
      <c r="B699" s="20" t="s">
        <v>39</v>
      </c>
      <c r="C699" s="21" t="s">
        <v>1015</v>
      </c>
      <c r="D699" s="22" t="s">
        <v>2022</v>
      </c>
      <c r="E699" s="23" t="s">
        <v>2023</v>
      </c>
      <c r="F699" s="20" t="s">
        <v>5</v>
      </c>
      <c r="G699" s="20" t="s">
        <v>224</v>
      </c>
      <c r="H699" s="20" t="s">
        <v>50</v>
      </c>
      <c r="I699" s="20"/>
      <c r="J699" s="20">
        <v>2571</v>
      </c>
      <c r="K699" s="20"/>
      <c r="L699" s="20"/>
      <c r="M699" s="20"/>
      <c r="N699" s="20"/>
      <c r="O699" s="20"/>
      <c r="P699" s="20"/>
      <c r="Q699" s="20"/>
      <c r="R699" s="20"/>
      <c r="S699" s="20"/>
      <c r="T699" s="3">
        <v>223204</v>
      </c>
      <c r="U699" s="3">
        <v>231482</v>
      </c>
      <c r="V699" s="3">
        <v>231685</v>
      </c>
      <c r="W699" s="3">
        <v>238961</v>
      </c>
      <c r="X699" s="2" t="s">
        <v>1035</v>
      </c>
      <c r="Y699" s="2">
        <v>56</v>
      </c>
      <c r="AE699" s="2" t="str">
        <f>LEFT(X699,3)</f>
        <v>ป.2</v>
      </c>
      <c r="AF699" s="2" t="str">
        <f t="shared" si="10"/>
        <v>ทั่วไป</v>
      </c>
      <c r="AG699" s="2" t="str">
        <f>IF(G699="นร.","นร.","ทั่วไป")</f>
        <v>ทั่วไป</v>
      </c>
      <c r="AH699" s="2" t="str">
        <f>IF(J699=2567,"กษ.","ไม่ กษ.")</f>
        <v>ไม่ กษ.</v>
      </c>
      <c r="AI699" s="2" t="str">
        <f t="shared" si="11"/>
        <v>พักราชการ</v>
      </c>
    </row>
    <row r="700" spans="1:35" x14ac:dyDescent="0.35">
      <c r="A700" s="20">
        <v>699</v>
      </c>
      <c r="B700" s="20" t="s">
        <v>39</v>
      </c>
      <c r="C700" s="21" t="s">
        <v>1124</v>
      </c>
      <c r="D700" s="22" t="s">
        <v>2024</v>
      </c>
      <c r="E700" s="23" t="s">
        <v>2025</v>
      </c>
      <c r="F700" s="20" t="s">
        <v>37</v>
      </c>
      <c r="G700" s="20" t="s">
        <v>294</v>
      </c>
      <c r="H700" s="20" t="s">
        <v>50</v>
      </c>
      <c r="I700" s="20"/>
      <c r="J700" s="20">
        <v>2592</v>
      </c>
      <c r="K700" s="20"/>
      <c r="L700" s="20"/>
      <c r="M700" s="20"/>
      <c r="N700" s="20"/>
      <c r="O700" s="20"/>
      <c r="P700" s="20"/>
      <c r="Q700" s="20"/>
      <c r="R700" s="20"/>
      <c r="S700" s="20"/>
      <c r="T700" s="3">
        <v>230949</v>
      </c>
      <c r="U700" s="3">
        <v>238810</v>
      </c>
      <c r="V700" s="3">
        <v>240378</v>
      </c>
      <c r="W700" s="3">
        <v>242948</v>
      </c>
      <c r="X700" s="2" t="s">
        <v>2026</v>
      </c>
      <c r="Y700" s="2">
        <v>35</v>
      </c>
      <c r="AE700" s="2" t="str">
        <f>LEFT(X700,3)</f>
        <v>ป.1</v>
      </c>
      <c r="AF700" s="2" t="str">
        <f t="shared" si="10"/>
        <v>ทั่วไป</v>
      </c>
      <c r="AG700" s="2" t="str">
        <f>IF(G700="นร.","นร.","ทั่วไป")</f>
        <v>ทั่วไป</v>
      </c>
      <c r="AH700" s="2" t="str">
        <f>IF(J700=2567,"กษ.","ไม่ กษ.")</f>
        <v>ไม่ กษ.</v>
      </c>
      <c r="AI700" s="2" t="str">
        <f t="shared" si="11"/>
        <v>พักราชการ</v>
      </c>
    </row>
  </sheetData>
  <sortState xmlns:xlrd2="http://schemas.microsoft.com/office/spreadsheetml/2017/richdata2" ref="A695:Y700">
    <sortCondition ref="H695:H700" customList="นปก.ประจำ มทบ.,ประจำ มทบ.,สำรองราชการ,พักราชการ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603F0-4E8D-4DD8-91C1-F1EAEACA2AFD}">
  <dimension ref="A1:L10"/>
  <sheetViews>
    <sheetView workbookViewId="0">
      <selection activeCell="B4" sqref="B4"/>
    </sheetView>
  </sheetViews>
  <sheetFormatPr defaultColWidth="9.75" defaultRowHeight="22.5" x14ac:dyDescent="0.35"/>
  <cols>
    <col min="1" max="1" width="41.125" style="4" bestFit="1" customWidth="1"/>
    <col min="2" max="11" width="9.75" style="4"/>
    <col min="12" max="12" width="9.75" style="10"/>
    <col min="13" max="256" width="9.75" style="4"/>
    <col min="257" max="257" width="41.125" style="4" bestFit="1" customWidth="1"/>
    <col min="258" max="512" width="9.75" style="4"/>
    <col min="513" max="513" width="41.125" style="4" bestFit="1" customWidth="1"/>
    <col min="514" max="768" width="9.75" style="4"/>
    <col min="769" max="769" width="41.125" style="4" bestFit="1" customWidth="1"/>
    <col min="770" max="1024" width="9.75" style="4"/>
    <col min="1025" max="1025" width="41.125" style="4" bestFit="1" customWidth="1"/>
    <col min="1026" max="1280" width="9.75" style="4"/>
    <col min="1281" max="1281" width="41.125" style="4" bestFit="1" customWidth="1"/>
    <col min="1282" max="1536" width="9.75" style="4"/>
    <col min="1537" max="1537" width="41.125" style="4" bestFit="1" customWidth="1"/>
    <col min="1538" max="1792" width="9.75" style="4"/>
    <col min="1793" max="1793" width="41.125" style="4" bestFit="1" customWidth="1"/>
    <col min="1794" max="2048" width="9.75" style="4"/>
    <col min="2049" max="2049" width="41.125" style="4" bestFit="1" customWidth="1"/>
    <col min="2050" max="2304" width="9.75" style="4"/>
    <col min="2305" max="2305" width="41.125" style="4" bestFit="1" customWidth="1"/>
    <col min="2306" max="2560" width="9.75" style="4"/>
    <col min="2561" max="2561" width="41.125" style="4" bestFit="1" customWidth="1"/>
    <col min="2562" max="2816" width="9.75" style="4"/>
    <col min="2817" max="2817" width="41.125" style="4" bestFit="1" customWidth="1"/>
    <col min="2818" max="3072" width="9.75" style="4"/>
    <col min="3073" max="3073" width="41.125" style="4" bestFit="1" customWidth="1"/>
    <col min="3074" max="3328" width="9.75" style="4"/>
    <col min="3329" max="3329" width="41.125" style="4" bestFit="1" customWidth="1"/>
    <col min="3330" max="3584" width="9.75" style="4"/>
    <col min="3585" max="3585" width="41.125" style="4" bestFit="1" customWidth="1"/>
    <col min="3586" max="3840" width="9.75" style="4"/>
    <col min="3841" max="3841" width="41.125" style="4" bestFit="1" customWidth="1"/>
    <col min="3842" max="4096" width="9.75" style="4"/>
    <col min="4097" max="4097" width="41.125" style="4" bestFit="1" customWidth="1"/>
    <col min="4098" max="4352" width="9.75" style="4"/>
    <col min="4353" max="4353" width="41.125" style="4" bestFit="1" customWidth="1"/>
    <col min="4354" max="4608" width="9.75" style="4"/>
    <col min="4609" max="4609" width="41.125" style="4" bestFit="1" customWidth="1"/>
    <col min="4610" max="4864" width="9.75" style="4"/>
    <col min="4865" max="4865" width="41.125" style="4" bestFit="1" customWidth="1"/>
    <col min="4866" max="5120" width="9.75" style="4"/>
    <col min="5121" max="5121" width="41.125" style="4" bestFit="1" customWidth="1"/>
    <col min="5122" max="5376" width="9.75" style="4"/>
    <col min="5377" max="5377" width="41.125" style="4" bestFit="1" customWidth="1"/>
    <col min="5378" max="5632" width="9.75" style="4"/>
    <col min="5633" max="5633" width="41.125" style="4" bestFit="1" customWidth="1"/>
    <col min="5634" max="5888" width="9.75" style="4"/>
    <col min="5889" max="5889" width="41.125" style="4" bestFit="1" customWidth="1"/>
    <col min="5890" max="6144" width="9.75" style="4"/>
    <col min="6145" max="6145" width="41.125" style="4" bestFit="1" customWidth="1"/>
    <col min="6146" max="6400" width="9.75" style="4"/>
    <col min="6401" max="6401" width="41.125" style="4" bestFit="1" customWidth="1"/>
    <col min="6402" max="6656" width="9.75" style="4"/>
    <col min="6657" max="6657" width="41.125" style="4" bestFit="1" customWidth="1"/>
    <col min="6658" max="6912" width="9.75" style="4"/>
    <col min="6913" max="6913" width="41.125" style="4" bestFit="1" customWidth="1"/>
    <col min="6914" max="7168" width="9.75" style="4"/>
    <col min="7169" max="7169" width="41.125" style="4" bestFit="1" customWidth="1"/>
    <col min="7170" max="7424" width="9.75" style="4"/>
    <col min="7425" max="7425" width="41.125" style="4" bestFit="1" customWidth="1"/>
    <col min="7426" max="7680" width="9.75" style="4"/>
    <col min="7681" max="7681" width="41.125" style="4" bestFit="1" customWidth="1"/>
    <col min="7682" max="7936" width="9.75" style="4"/>
    <col min="7937" max="7937" width="41.125" style="4" bestFit="1" customWidth="1"/>
    <col min="7938" max="8192" width="9.75" style="4"/>
    <col min="8193" max="8193" width="41.125" style="4" bestFit="1" customWidth="1"/>
    <col min="8194" max="8448" width="9.75" style="4"/>
    <col min="8449" max="8449" width="41.125" style="4" bestFit="1" customWidth="1"/>
    <col min="8450" max="8704" width="9.75" style="4"/>
    <col min="8705" max="8705" width="41.125" style="4" bestFit="1" customWidth="1"/>
    <col min="8706" max="8960" width="9.75" style="4"/>
    <col min="8961" max="8961" width="41.125" style="4" bestFit="1" customWidth="1"/>
    <col min="8962" max="9216" width="9.75" style="4"/>
    <col min="9217" max="9217" width="41.125" style="4" bestFit="1" customWidth="1"/>
    <col min="9218" max="9472" width="9.75" style="4"/>
    <col min="9473" max="9473" width="41.125" style="4" bestFit="1" customWidth="1"/>
    <col min="9474" max="9728" width="9.75" style="4"/>
    <col min="9729" max="9729" width="41.125" style="4" bestFit="1" customWidth="1"/>
    <col min="9730" max="9984" width="9.75" style="4"/>
    <col min="9985" max="9985" width="41.125" style="4" bestFit="1" customWidth="1"/>
    <col min="9986" max="10240" width="9.75" style="4"/>
    <col min="10241" max="10241" width="41.125" style="4" bestFit="1" customWidth="1"/>
    <col min="10242" max="10496" width="9.75" style="4"/>
    <col min="10497" max="10497" width="41.125" style="4" bestFit="1" customWidth="1"/>
    <col min="10498" max="10752" width="9.75" style="4"/>
    <col min="10753" max="10753" width="41.125" style="4" bestFit="1" customWidth="1"/>
    <col min="10754" max="11008" width="9.75" style="4"/>
    <col min="11009" max="11009" width="41.125" style="4" bestFit="1" customWidth="1"/>
    <col min="11010" max="11264" width="9.75" style="4"/>
    <col min="11265" max="11265" width="41.125" style="4" bestFit="1" customWidth="1"/>
    <col min="11266" max="11520" width="9.75" style="4"/>
    <col min="11521" max="11521" width="41.125" style="4" bestFit="1" customWidth="1"/>
    <col min="11522" max="11776" width="9.75" style="4"/>
    <col min="11777" max="11777" width="41.125" style="4" bestFit="1" customWidth="1"/>
    <col min="11778" max="12032" width="9.75" style="4"/>
    <col min="12033" max="12033" width="41.125" style="4" bestFit="1" customWidth="1"/>
    <col min="12034" max="12288" width="9.75" style="4"/>
    <col min="12289" max="12289" width="41.125" style="4" bestFit="1" customWidth="1"/>
    <col min="12290" max="12544" width="9.75" style="4"/>
    <col min="12545" max="12545" width="41.125" style="4" bestFit="1" customWidth="1"/>
    <col min="12546" max="12800" width="9.75" style="4"/>
    <col min="12801" max="12801" width="41.125" style="4" bestFit="1" customWidth="1"/>
    <col min="12802" max="13056" width="9.75" style="4"/>
    <col min="13057" max="13057" width="41.125" style="4" bestFit="1" customWidth="1"/>
    <col min="13058" max="13312" width="9.75" style="4"/>
    <col min="13313" max="13313" width="41.125" style="4" bestFit="1" customWidth="1"/>
    <col min="13314" max="13568" width="9.75" style="4"/>
    <col min="13569" max="13569" width="41.125" style="4" bestFit="1" customWidth="1"/>
    <col min="13570" max="13824" width="9.75" style="4"/>
    <col min="13825" max="13825" width="41.125" style="4" bestFit="1" customWidth="1"/>
    <col min="13826" max="14080" width="9.75" style="4"/>
    <col min="14081" max="14081" width="41.125" style="4" bestFit="1" customWidth="1"/>
    <col min="14082" max="14336" width="9.75" style="4"/>
    <col min="14337" max="14337" width="41.125" style="4" bestFit="1" customWidth="1"/>
    <col min="14338" max="14592" width="9.75" style="4"/>
    <col min="14593" max="14593" width="41.125" style="4" bestFit="1" customWidth="1"/>
    <col min="14594" max="14848" width="9.75" style="4"/>
    <col min="14849" max="14849" width="41.125" style="4" bestFit="1" customWidth="1"/>
    <col min="14850" max="15104" width="9.75" style="4"/>
    <col min="15105" max="15105" width="41.125" style="4" bestFit="1" customWidth="1"/>
    <col min="15106" max="15360" width="9.75" style="4"/>
    <col min="15361" max="15361" width="41.125" style="4" bestFit="1" customWidth="1"/>
    <col min="15362" max="15616" width="9.75" style="4"/>
    <col min="15617" max="15617" width="41.125" style="4" bestFit="1" customWidth="1"/>
    <col min="15618" max="15872" width="9.75" style="4"/>
    <col min="15873" max="15873" width="41.125" style="4" bestFit="1" customWidth="1"/>
    <col min="15874" max="16128" width="9.75" style="4"/>
    <col min="16129" max="16129" width="41.125" style="4" bestFit="1" customWidth="1"/>
    <col min="16130" max="16384" width="9.75" style="4"/>
  </cols>
  <sheetData>
    <row r="1" spans="1:12" ht="22.5" customHeight="1" x14ac:dyDescent="0.35">
      <c r="A1" s="11" t="s">
        <v>2103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3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x14ac:dyDescent="0.35">
      <c r="A3" s="5" t="s">
        <v>2104</v>
      </c>
      <c r="B3" s="5" t="s">
        <v>7</v>
      </c>
      <c r="C3" s="5" t="s">
        <v>24</v>
      </c>
      <c r="D3" s="5" t="s">
        <v>30</v>
      </c>
      <c r="E3" s="5" t="s">
        <v>13</v>
      </c>
      <c r="F3" s="5" t="s">
        <v>2</v>
      </c>
      <c r="G3" s="5" t="s">
        <v>15</v>
      </c>
      <c r="H3" s="5" t="s">
        <v>10</v>
      </c>
      <c r="I3" s="5" t="s">
        <v>32</v>
      </c>
      <c r="J3" s="5" t="s">
        <v>4</v>
      </c>
      <c r="K3" s="5" t="s">
        <v>39</v>
      </c>
      <c r="L3" s="5" t="s">
        <v>2111</v>
      </c>
    </row>
    <row r="4" spans="1:12" x14ac:dyDescent="0.35">
      <c r="A4" s="6" t="s">
        <v>2105</v>
      </c>
      <c r="B4" s="7">
        <f>COUNTIFS(รายชื่อทั้งหมด!$B$2:$B$700,$B$3,รายชื่อทั้งหมด!$AE$2:$AE$700,"น.5",รายชื่อทั้งหมด!$AH$2:$AH$700,"ไม่ กษ.")</f>
        <v>12</v>
      </c>
      <c r="C4" s="7">
        <f>COUNTIFS(รายชื่อทั้งหมด!$B$2:$B$700,$C$3,รายชื่อทั้งหมด!$AE$2:$AE$700,"น.5",รายชื่อทั้งหมด!$AH$2:$AH$700,"ไม่ กษ.")</f>
        <v>4</v>
      </c>
      <c r="D4" s="7">
        <f>COUNTIFS(รายชื่อทั้งหมด!$B$2:$B$700,$D$3,รายชื่อทั้งหมด!$AE$2:$AE$700,"น.5",รายชื่อทั้งหมด!$AH$2:$AH$700,"ไม่ กษ.")</f>
        <v>1</v>
      </c>
      <c r="E4" s="7">
        <f>COUNTIFS(รายชื่อทั้งหมด!$B$2:$B$700,$E$3,รายชื่อทั้งหมด!$AE$2:$AE$700,"น.5",รายชื่อทั้งหมด!$AH$2:$AH$700,"ไม่ กษ.")</f>
        <v>5</v>
      </c>
      <c r="F4" s="7">
        <f>COUNTIFS(รายชื่อทั้งหมด!$B$2:$B$700,$F$3,รายชื่อทั้งหมด!$AE$2:$AE$700,"น.5",รายชื่อทั้งหมด!$AH$2:$AH$700,"ไม่ กษ.")</f>
        <v>0</v>
      </c>
      <c r="G4" s="7">
        <f>COUNTIFS(รายชื่อทั้งหมด!$B$2:$B$700,$G$3,รายชื่อทั้งหมด!$AE$2:$AE$700,"น.5",รายชื่อทั้งหมด!$AH$2:$AH$700,"ไม่ กษ.")</f>
        <v>0</v>
      </c>
      <c r="H4" s="7">
        <f>COUNTIFS(รายชื่อทั้งหมด!$B$2:$B$700,$H$3,รายชื่อทั้งหมด!$AE$2:$AE$700,"น.5",รายชื่อทั้งหมด!$AH$2:$AH$700,"ไม่ กษ.")</f>
        <v>1</v>
      </c>
      <c r="I4" s="7">
        <f>COUNTIFS(รายชื่อทั้งหมด!$B$2:$B$700,$I$3,รายชื่อทั้งหมด!$AE$2:$AE$700,"น.5",รายชื่อทั้งหมด!$AH$2:$AH$700,"ไม่ กษ.")</f>
        <v>1</v>
      </c>
      <c r="J4" s="7">
        <f>COUNTIFS(รายชื่อทั้งหมด!$B$2:$B$700,$J$3,รายชื่อทั้งหมด!$AE$2:$AE$700,"น.5",รายชื่อทั้งหมด!$AH$2:$AH$700,"ไม่ กษ.")</f>
        <v>0</v>
      </c>
      <c r="K4" s="7">
        <f>COUNTIFS(รายชื่อทั้งหมด!$B$2:$B$700,$K$3,รายชื่อทั้งหมด!$AE$2:$AE$700,"น.5",รายชื่อทั้งหมด!$AH$2:$AH$700,"ไม่ กษ.")</f>
        <v>0</v>
      </c>
      <c r="L4" s="7">
        <f>SUM(B4:K4)</f>
        <v>24</v>
      </c>
    </row>
    <row r="5" spans="1:12" x14ac:dyDescent="0.35">
      <c r="A5" s="6" t="s">
        <v>2106</v>
      </c>
      <c r="B5" s="7">
        <f>COUNTIFS(รายชื่อทั้งหมด!$B$2:$B$700,$B$3,รายชื่อทั้งหมด!$AI$2:$AI$700,"ปกติ",รายชื่อทั้งหมด!$AH$2:$AH$700,"ไม่ กษ.",รายชื่อทั้งหมด!$AF$2:$AF$700,"ทั่วไป")</f>
        <v>60</v>
      </c>
      <c r="C5" s="7">
        <f>COUNTIFS(รายชื่อทั้งหมด!$B$2:$B$700,$C$3,รายชื่อทั้งหมด!$AI$2:$AI$700,"ปกติ",รายชื่อทั้งหมด!$AH$2:$AH$700,"ไม่ กษ.",รายชื่อทั้งหมด!$AF$2:$AF$700,"ทั่วไป")</f>
        <v>73</v>
      </c>
      <c r="D5" s="7">
        <f>COUNTIFS(รายชื่อทั้งหมด!$B$2:$B$700,$D$3,รายชื่อทั้งหมด!$AI$2:$AI$700,"ปกติ",รายชื่อทั้งหมด!$AH$2:$AH$700,"ไม่ กษ.",รายชื่อทั้งหมด!$AF$2:$AF$700,"ทั่วไป")</f>
        <v>19</v>
      </c>
      <c r="E5" s="7">
        <f>COUNTIFS(รายชื่อทั้งหมด!$B$2:$B$700,$E$3,รายชื่อทั้งหมด!$AI$2:$AI$700,"ปกติ",รายชื่อทั้งหมด!$AH$2:$AH$700,"ไม่ กษ.",รายชื่อทั้งหมด!$AF$2:$AF$700,"ทั่วไป")</f>
        <v>23</v>
      </c>
      <c r="F5" s="7">
        <f>COUNTIFS(รายชื่อทั้งหมด!$B$2:$B$700,$F$3,รายชื่อทั้งหมด!$AI$2:$AI$700,"ปกติ",รายชื่อทั้งหมด!$AH$2:$AH$700,"ไม่ กษ.",รายชื่อทั้งหมด!$AF$2:$AF$700,"ทั่วไป")</f>
        <v>26</v>
      </c>
      <c r="G5" s="7">
        <f>COUNTIFS(รายชื่อทั้งหมด!$B$2:$B$700,$G$3,รายชื่อทั้งหมด!$AI$2:$AI$700,"ปกติ",รายชื่อทั้งหมด!$AH$2:$AH$700,"ไม่ กษ.",รายชื่อทั้งหมด!$AF$2:$AF$700,"ทั่วไป")</f>
        <v>10</v>
      </c>
      <c r="H5" s="7">
        <f>COUNTIFS(รายชื่อทั้งหมด!$B$2:$B$700,$H$3,รายชื่อทั้งหมด!$AI$2:$AI$700,"ปกติ",รายชื่อทั้งหมด!$AH$2:$AH$700,"ไม่ กษ.",รายชื่อทั้งหมด!$AF$2:$AF$700,"ทั่วไป")</f>
        <v>37</v>
      </c>
      <c r="I5" s="7">
        <f>COUNTIFS(รายชื่อทั้งหมด!$B$2:$B$700,$I$3,รายชื่อทั้งหมด!$AI$2:$AI$700,"ปกติ",รายชื่อทั้งหมด!$AH$2:$AH$700,"ไม่ กษ.",รายชื่อทั้งหมด!$AF$2:$AF$700,"ทั่วไป")</f>
        <v>4</v>
      </c>
      <c r="J5" s="7">
        <f>COUNTIFS(รายชื่อทั้งหมด!$B$2:$B$700,$J$3,รายชื่อทั้งหมด!$AI$2:$AI$700,"ปกติ",รายชื่อทั้งหมด!$AH$2:$AH$700,"ไม่ กษ.",รายชื่อทั้งหมด!$AF$2:$AF$700,"ทั่วไป")</f>
        <v>9</v>
      </c>
      <c r="K5" s="7">
        <f>COUNTIFS(รายชื่อทั้งหมด!$B$2:$B$700,$K$3,รายชื่อทั้งหมด!$AI$2:$AI$700,"ปกติ",รายชื่อทั้งหมด!$AH$2:$AH$700,"ไม่ กษ.",รายชื่อทั้งหมด!$AF$2:$AF$700,"ทั่วไป")</f>
        <v>0</v>
      </c>
      <c r="L5" s="7">
        <f t="shared" ref="L5:L10" si="0">SUM(B5:K5)</f>
        <v>261</v>
      </c>
    </row>
    <row r="6" spans="1:12" x14ac:dyDescent="0.35">
      <c r="A6" s="6" t="s">
        <v>2107</v>
      </c>
      <c r="B6" s="7">
        <f>COUNTIFS(รายชื่อทั้งหมด!$B$2:$B$700,$B$3,รายชื่อทั้งหมด!$AE$2:$AE$700,"น.5",รายชื่อทั้งหมด!$AH$2:$AH$700,"กษ.")</f>
        <v>12</v>
      </c>
      <c r="C6" s="7">
        <f>COUNTIFS(รายชื่อทั้งหมด!$B$2:$B$700,$C$3,รายชื่อทั้งหมด!$AE$2:$AE$700,"น.5",รายชื่อทั้งหมด!$AH$2:$AH$700,"กษ.")</f>
        <v>3</v>
      </c>
      <c r="D6" s="7">
        <f>COUNTIFS(รายชื่อทั้งหมด!$B$2:$B$700,$D$3,รายชื่อทั้งหมด!$AE$2:$AE$700,"น.5",รายชื่อทั้งหมด!$AH$2:$AH$700,"กษ.")</f>
        <v>0</v>
      </c>
      <c r="E6" s="7">
        <f>COUNTIFS(รายชื่อทั้งหมด!$B$2:$B$700,$E$3,รายชื่อทั้งหมด!$AE$2:$AE$700,"น.5",รายชื่อทั้งหมด!$AH$2:$AH$700,"กษ.")</f>
        <v>2</v>
      </c>
      <c r="F6" s="7">
        <f>COUNTIFS(รายชื่อทั้งหมด!$B$2:$B$700,$F$3,รายชื่อทั้งหมด!$AE$2:$AE$700,"น.5",รายชื่อทั้งหมด!$AH$2:$AH$700,"กษ.")</f>
        <v>2</v>
      </c>
      <c r="G6" s="7">
        <f>COUNTIFS(รายชื่อทั้งหมด!$B$2:$B$700,$G$3,รายชื่อทั้งหมด!$AE$2:$AE$700,"น.5",รายชื่อทั้งหมด!$AH$2:$AH$700,"กษ.")</f>
        <v>2</v>
      </c>
      <c r="H6" s="7">
        <f>COUNTIFS(รายชื่อทั้งหมด!$B$2:$B$700,$H$3,รายชื่อทั้งหมด!$AE$2:$AE$700,"น.5",รายชื่อทั้งหมด!$AH$2:$AH$700,"กษ.")</f>
        <v>3</v>
      </c>
      <c r="I6" s="7">
        <f>COUNTIFS(รายชื่อทั้งหมด!$B$2:$B$700,$I$3,รายชื่อทั้งหมด!$AE$2:$AE$700,"น.5",รายชื่อทั้งหมด!$AH$2:$AH$700,"กษ.")</f>
        <v>0</v>
      </c>
      <c r="J6" s="7">
        <f>COUNTIFS(รายชื่อทั้งหมด!$B$2:$B$700,$J$3,รายชื่อทั้งหมด!$AE$2:$AE$700,"น.5",รายชื่อทั้งหมด!$AH$2:$AH$700,"กษ.")</f>
        <v>1</v>
      </c>
      <c r="K6" s="7">
        <f>COUNTIFS(รายชื่อทั้งหมด!$B$2:$B$700,$K$3,รายชื่อทั้งหมด!$AE$2:$AE$700,"น.5",รายชื่อทั้งหมด!$AH$2:$AH$700,"กษ.")</f>
        <v>0</v>
      </c>
      <c r="L6" s="7">
        <f t="shared" si="0"/>
        <v>25</v>
      </c>
    </row>
    <row r="7" spans="1:12" x14ac:dyDescent="0.35">
      <c r="A7" s="6" t="s">
        <v>2108</v>
      </c>
      <c r="B7" s="7">
        <f>COUNTIFS(รายชื่อทั้งหมด!$B$2:$B$700,$B$3,รายชื่อทั้งหมด!$AI$2:$AI$700,"ปกติ",รายชื่อทั้งหมด!$AH$2:$AH$700,"กษ.",รายชื่อทั้งหมด!$AF$2:$AF$700,"ทั่วไป")</f>
        <v>153</v>
      </c>
      <c r="C7" s="7">
        <f>COUNTIFS(รายชื่อทั้งหมด!$B$2:$B$700,$C$3,รายชื่อทั้งหมด!$AI$2:$AI$700,"ปกติ",รายชื่อทั้งหมด!$AH$2:$AH$700,"กษ.",รายชื่อทั้งหมด!$AF$2:$AF$700,"ทั่วไป")</f>
        <v>38</v>
      </c>
      <c r="D7" s="7">
        <f>COUNTIFS(รายชื่อทั้งหมด!$B$2:$B$700,$D$3,รายชื่อทั้งหมด!$AI$2:$AI$700,"ปกติ",รายชื่อทั้งหมด!$AH$2:$AH$700,"กษ.",รายชื่อทั้งหมด!$AF$2:$AF$700,"ทั่วไป")</f>
        <v>47</v>
      </c>
      <c r="E7" s="7">
        <f>COUNTIFS(รายชื่อทั้งหมด!$B$2:$B$700,$E$3,รายชื่อทั้งหมด!$AI$2:$AI$700,"ปกติ",รายชื่อทั้งหมด!$AH$2:$AH$700,"กษ.",รายชื่อทั้งหมด!$AF$2:$AF$700,"ทั่วไป")</f>
        <v>27</v>
      </c>
      <c r="F7" s="7">
        <f>COUNTIFS(รายชื่อทั้งหมด!$B$2:$B$700,$F$3,รายชื่อทั้งหมด!$AI$2:$AI$700,"ปกติ",รายชื่อทั้งหมด!$AH$2:$AH$700,"กษ.",รายชื่อทั้งหมด!$AF$2:$AF$700,"ทั่วไป")</f>
        <v>10</v>
      </c>
      <c r="G7" s="7">
        <f>COUNTIFS(รายชื่อทั้งหมด!$B$2:$B$700,$G$3,รายชื่อทั้งหมด!$AI$2:$AI$700,"ปกติ",รายชื่อทั้งหมด!$AH$2:$AH$700,"กษ.",รายชื่อทั้งหมด!$AF$2:$AF$700,"ทั่วไป")</f>
        <v>16</v>
      </c>
      <c r="H7" s="7">
        <f>COUNTIFS(รายชื่อทั้งหมด!$B$2:$B$700,$H$3,รายชื่อทั้งหมด!$AI$2:$AI$700,"ปกติ",รายชื่อทั้งหมด!$AH$2:$AH$700,"กษ.",รายชื่อทั้งหมด!$AF$2:$AF$700,"ทั่วไป")</f>
        <v>34</v>
      </c>
      <c r="I7" s="7">
        <f>COUNTIFS(รายชื่อทั้งหมด!$B$2:$B$700,$I$3,รายชื่อทั้งหมด!$AI$2:$AI$700,"ปกติ",รายชื่อทั้งหมด!$AH$2:$AH$700,"กษ.",รายชื่อทั้งหมด!$AF$2:$AF$700,"ทั่วไป")</f>
        <v>15</v>
      </c>
      <c r="J7" s="7">
        <f>COUNTIFS(รายชื่อทั้งหมด!$B$2:$B$700,$J$3,รายชื่อทั้งหมด!$AI$2:$AI$700,"ปกติ",รายชื่อทั้งหมด!$AH$2:$AH$700,"กษ.",รายชื่อทั้งหมด!$AF$2:$AF$700,"ทั่วไป")</f>
        <v>17</v>
      </c>
      <c r="K7" s="7">
        <f>COUNTIFS(รายชื่อทั้งหมด!$B$2:$B$700,$K$3,รายชื่อทั้งหมด!$AI$2:$AI$700,"ปกติ",รายชื่อทั้งหมด!$AH$2:$AH$700,"กษ.",รายชื่อทั้งหมด!$AF$2:$AF$700,"ทั่วไป")</f>
        <v>4</v>
      </c>
      <c r="L7" s="7">
        <f t="shared" si="0"/>
        <v>361</v>
      </c>
    </row>
    <row r="8" spans="1:12" x14ac:dyDescent="0.35">
      <c r="A8" s="6" t="s">
        <v>2109</v>
      </c>
      <c r="B8" s="7">
        <f>COUNTIFS(รายชื่อทั้งหมด!$B$2:$B$700,$B$3,รายชื่อทั้งหมด!$AI$2:$AI$700,"พักราชการ")</f>
        <v>1</v>
      </c>
      <c r="C8" s="7">
        <f>COUNTIFS(รายชื่อทั้งหมด!$B$2:$B$700,$C$3,รายชื่อทั้งหมด!$AI$2:$AI$700,"พักราชการ")</f>
        <v>2</v>
      </c>
      <c r="D8" s="7">
        <f>COUNTIFS(รายชื่อทั้งหมด!$B$2:$B$700,$D$3,รายชื่อทั้งหมด!$AI$2:$AI$700,"พักราชการ")</f>
        <v>1</v>
      </c>
      <c r="E8" s="7">
        <f>COUNTIFS(รายชื่อทั้งหมด!$B$2:$B$700,$E$3,รายชื่อทั้งหมด!$AI$2:$AI$700,"พักราชการ")</f>
        <v>0</v>
      </c>
      <c r="F8" s="7">
        <f>COUNTIFS(รายชื่อทั้งหมด!$B$2:$B$700,$F$3,รายชื่อทั้งหมด!$AI$2:$AI$700,"พักราชการ")</f>
        <v>0</v>
      </c>
      <c r="G8" s="7">
        <f>COUNTIFS(รายชื่อทั้งหมด!$B$2:$B$700,$G$3,รายชื่อทั้งหมด!$AI$2:$AI$700,"พักราชการ")</f>
        <v>0</v>
      </c>
      <c r="H8" s="7">
        <f>COUNTIFS(รายชื่อทั้งหมด!$B$2:$B$700,$H$3,รายชื่อทั้งหมด!$AI$2:$AI$700,"พักราชการ")</f>
        <v>0</v>
      </c>
      <c r="I8" s="7">
        <f>COUNTIFS(รายชื่อทั้งหมด!$B$2:$B$700,$I$3,รายชื่อทั้งหมด!$AI$2:$AI$700,"พักราชการ")</f>
        <v>1</v>
      </c>
      <c r="J8" s="7">
        <f>COUNTIFS(รายชื่อทั้งหมด!$B$2:$B$700,$J$3,รายชื่อทั้งหมด!$AI$2:$AI$700,"พักราชการ")</f>
        <v>0</v>
      </c>
      <c r="K8" s="7">
        <f>COUNTIFS(รายชื่อทั้งหมด!$B$2:$B$700,$K$3,รายชื่อทั้งหมด!$AI$2:$AI$700,"พักราชการ")</f>
        <v>2</v>
      </c>
      <c r="L8" s="7">
        <f t="shared" si="0"/>
        <v>7</v>
      </c>
    </row>
    <row r="9" spans="1:12" x14ac:dyDescent="0.35">
      <c r="A9" s="6" t="s">
        <v>2110</v>
      </c>
      <c r="B9" s="7">
        <f>COUNTIFS(รายชื่อทั้งหมด!$B$2:$B$700,$B$3,รายชื่อทั้งหมด!$AI$2:$AI$700,"สรก.")</f>
        <v>3</v>
      </c>
      <c r="C9" s="7">
        <f>COUNTIFS(รายชื่อทั้งหมด!$B$2:$B$700,$C$3,รายชื่อทั้งหมด!$AI$2:$AI$700,"สรก.")</f>
        <v>0</v>
      </c>
      <c r="D9" s="7">
        <f>COUNTIFS(รายชื่อทั้งหมด!$B$2:$B$700,$D$3,รายชื่อทั้งหมด!$AI$2:$AI$700,"สรก.")</f>
        <v>2</v>
      </c>
      <c r="E9" s="7">
        <f>COUNTIFS(รายชื่อทั้งหมด!$B$2:$B$700,$E$3,รายชื่อทั้งหมด!$AI$2:$AI$700,"สรก.")</f>
        <v>4</v>
      </c>
      <c r="F9" s="7">
        <f>COUNTIFS(รายชื่อทั้งหมด!$B$2:$B$700,$F$3,รายชื่อทั้งหมด!$AI$2:$AI$700,"สรก.")</f>
        <v>10</v>
      </c>
      <c r="G9" s="7">
        <f>COUNTIFS(รายชื่อทั้งหมด!$B$2:$B$700,$G$3,รายชื่อทั้งหมด!$AI$2:$AI$700,"สรก.")</f>
        <v>1</v>
      </c>
      <c r="H9" s="7">
        <f>COUNTIFS(รายชื่อทั้งหมด!$B$2:$B$700,$H$3,รายชื่อทั้งหมด!$AI$2:$AI$700,"สรก.")</f>
        <v>1</v>
      </c>
      <c r="I9" s="7">
        <f>COUNTIFS(รายชื่อทั้งหมด!$B$2:$B$700,$I$3,รายชื่อทั้งหมด!$AI$2:$AI$700,"สรก.")</f>
        <v>0</v>
      </c>
      <c r="J9" s="7">
        <f>COUNTIFS(รายชื่อทั้งหมด!$B$2:$B$700,$J$3,รายชื่อทั้งหมด!$AI$2:$AI$700,"สรก.")</f>
        <v>0</v>
      </c>
      <c r="K9" s="7">
        <f>COUNTIFS(รายชื่อทั้งหมด!$B$2:$B$700,$K$3,รายชื่อทั้งหมด!$AI$2:$AI$700,"สรก.")</f>
        <v>0</v>
      </c>
      <c r="L9" s="7">
        <f t="shared" si="0"/>
        <v>21</v>
      </c>
    </row>
    <row r="10" spans="1:12" x14ac:dyDescent="0.35">
      <c r="A10" s="9" t="s">
        <v>2111</v>
      </c>
      <c r="B10" s="8">
        <f>SUM(B4:B9)</f>
        <v>241</v>
      </c>
      <c r="C10" s="8">
        <f>SUM(C4:C9)</f>
        <v>120</v>
      </c>
      <c r="D10" s="8">
        <f>SUM(D4:D9)</f>
        <v>70</v>
      </c>
      <c r="E10" s="8">
        <f t="shared" ref="E10:K10" si="1">SUM(E4:E9)</f>
        <v>61</v>
      </c>
      <c r="F10" s="8">
        <f t="shared" si="1"/>
        <v>48</v>
      </c>
      <c r="G10" s="8">
        <f t="shared" si="1"/>
        <v>29</v>
      </c>
      <c r="H10" s="8">
        <f t="shared" si="1"/>
        <v>76</v>
      </c>
      <c r="I10" s="8">
        <f t="shared" si="1"/>
        <v>21</v>
      </c>
      <c r="J10" s="8">
        <f t="shared" si="1"/>
        <v>27</v>
      </c>
      <c r="K10" s="8">
        <f t="shared" si="1"/>
        <v>6</v>
      </c>
      <c r="L10" s="9">
        <f t="shared" si="0"/>
        <v>699</v>
      </c>
    </row>
  </sheetData>
  <mergeCells count="1">
    <mergeCell ref="A1:L2"/>
  </mergeCells>
  <pageMargins left="0.39370078740157483" right="0.19685039370078741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4AE4D-9D04-4972-811E-505A0DC3CC48}">
  <sheetPr>
    <pageSetUpPr fitToPage="1"/>
  </sheetPr>
  <dimension ref="A1:AJ23"/>
  <sheetViews>
    <sheetView showGridLines="0" topLeftCell="A16" zoomScale="70" zoomScaleNormal="70" workbookViewId="0">
      <selection activeCell="A4" sqref="A4"/>
    </sheetView>
  </sheetViews>
  <sheetFormatPr defaultRowHeight="21" x14ac:dyDescent="0.35"/>
  <cols>
    <col min="1" max="1" width="5.25" style="2" bestFit="1" customWidth="1"/>
    <col min="2" max="2" width="7.5" style="2" bestFit="1" customWidth="1"/>
    <col min="3" max="3" width="9.5" style="1" bestFit="1" customWidth="1"/>
    <col min="4" max="4" width="10.75" style="1" bestFit="1" customWidth="1"/>
    <col min="5" max="5" width="12.25" style="1" bestFit="1" customWidth="1"/>
    <col min="6" max="6" width="4.375" style="2" bestFit="1" customWidth="1"/>
    <col min="7" max="7" width="6.5" style="2" customWidth="1"/>
    <col min="8" max="8" width="15.875" style="2" bestFit="1" customWidth="1"/>
    <col min="9" max="9" width="5.625" style="2" customWidth="1"/>
    <col min="10" max="10" width="7" style="2" bestFit="1" customWidth="1"/>
    <col min="11" max="11" width="17.625" style="2" customWidth="1"/>
    <col min="12" max="12" width="18.125" style="2" customWidth="1"/>
    <col min="13" max="13" width="19.5" style="2" customWidth="1"/>
    <col min="14" max="14" width="19.25" style="2" customWidth="1"/>
    <col min="15" max="15" width="11.5" style="2" bestFit="1" customWidth="1"/>
    <col min="16" max="16" width="21.375" style="2" bestFit="1" customWidth="1"/>
    <col min="17" max="17" width="18" style="2" bestFit="1" customWidth="1"/>
    <col min="18" max="18" width="7.5" style="2" bestFit="1" customWidth="1"/>
    <col min="19" max="19" width="14.625" style="2" customWidth="1"/>
    <col min="20" max="21" width="16.375" style="2" hidden="1" customWidth="1"/>
    <col min="22" max="22" width="15.5" style="2" hidden="1" customWidth="1"/>
    <col min="23" max="23" width="16.375" style="2" hidden="1" customWidth="1"/>
    <col min="24" max="24" width="23.75" style="2" hidden="1" customWidth="1"/>
    <col min="25" max="25" width="3.75" style="2" hidden="1" customWidth="1"/>
    <col min="26" max="26" width="7" style="2" customWidth="1"/>
    <col min="27" max="29" width="7" style="2" hidden="1" customWidth="1"/>
    <col min="30" max="30" width="1.375" style="18" hidden="1" customWidth="1"/>
    <col min="31" max="35" width="0" style="2" hidden="1" customWidth="1"/>
    <col min="36" max="36" width="1.375" style="18" hidden="1" customWidth="1"/>
    <col min="37" max="37" width="0" style="1" hidden="1" customWidth="1"/>
    <col min="38" max="16384" width="9" style="1"/>
  </cols>
  <sheetData>
    <row r="1" spans="1:36" x14ac:dyDescent="0.35">
      <c r="A1" s="32" t="s">
        <v>2129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36" x14ac:dyDescent="0.3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36" x14ac:dyDescent="0.3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36" s="15" customFormat="1" x14ac:dyDescent="0.35">
      <c r="A4" s="19" t="s">
        <v>54</v>
      </c>
      <c r="B4" s="19" t="s">
        <v>58</v>
      </c>
      <c r="C4" s="24" t="s">
        <v>55</v>
      </c>
      <c r="D4" s="25" t="s">
        <v>56</v>
      </c>
      <c r="E4" s="26" t="s">
        <v>57</v>
      </c>
      <c r="F4" s="19" t="s">
        <v>60</v>
      </c>
      <c r="G4" s="19" t="s">
        <v>61</v>
      </c>
      <c r="H4" s="19" t="s">
        <v>59</v>
      </c>
      <c r="I4" s="19" t="s">
        <v>2116</v>
      </c>
      <c r="J4" s="19" t="s">
        <v>68</v>
      </c>
      <c r="K4" s="19" t="s">
        <v>2112</v>
      </c>
      <c r="L4" s="19" t="s">
        <v>2113</v>
      </c>
      <c r="M4" s="19" t="s">
        <v>2114</v>
      </c>
      <c r="N4" s="19" t="s">
        <v>2115</v>
      </c>
      <c r="O4" s="19" t="s">
        <v>2117</v>
      </c>
      <c r="P4" s="19" t="s">
        <v>2118</v>
      </c>
      <c r="Q4" s="19" t="s">
        <v>2119</v>
      </c>
      <c r="R4" s="27" t="s">
        <v>2120</v>
      </c>
      <c r="S4" s="19" t="s">
        <v>2121</v>
      </c>
      <c r="T4" s="13" t="s">
        <v>62</v>
      </c>
      <c r="U4" s="13" t="s">
        <v>63</v>
      </c>
      <c r="V4" s="13" t="s">
        <v>64</v>
      </c>
      <c r="W4" s="13" t="s">
        <v>65</v>
      </c>
      <c r="X4" s="13" t="s">
        <v>66</v>
      </c>
      <c r="Y4" s="13" t="s">
        <v>67</v>
      </c>
      <c r="Z4" s="16"/>
      <c r="AA4" s="16"/>
      <c r="AB4" s="16"/>
      <c r="AC4" s="16"/>
      <c r="AD4" s="17"/>
      <c r="AE4" s="14"/>
      <c r="AF4" s="14"/>
      <c r="AG4" s="14"/>
      <c r="AH4" s="14"/>
      <c r="AI4" s="14"/>
      <c r="AJ4" s="17"/>
    </row>
    <row r="5" spans="1:36" x14ac:dyDescent="0.35">
      <c r="A5" s="20">
        <v>1</v>
      </c>
      <c r="B5" s="20" t="s">
        <v>7</v>
      </c>
      <c r="C5" s="21" t="s">
        <v>69</v>
      </c>
      <c r="D5" s="22" t="s">
        <v>2122</v>
      </c>
      <c r="E5" s="23" t="s">
        <v>2123</v>
      </c>
      <c r="F5" s="20" t="s">
        <v>11</v>
      </c>
      <c r="G5" s="20" t="s">
        <v>72</v>
      </c>
      <c r="H5" s="20" t="s">
        <v>6</v>
      </c>
      <c r="I5" s="28"/>
      <c r="J5" s="20">
        <v>2569</v>
      </c>
      <c r="K5" s="28"/>
      <c r="L5" s="28"/>
      <c r="M5" s="28"/>
      <c r="N5" s="28"/>
      <c r="O5" s="28"/>
      <c r="P5" s="28"/>
      <c r="Q5" s="28"/>
      <c r="R5" s="28"/>
      <c r="S5" s="28"/>
      <c r="T5" s="2" t="s">
        <v>73</v>
      </c>
      <c r="U5" s="2" t="s">
        <v>74</v>
      </c>
      <c r="V5" s="2" t="s">
        <v>75</v>
      </c>
      <c r="W5" s="2" t="s">
        <v>76</v>
      </c>
      <c r="X5" s="2" t="s">
        <v>77</v>
      </c>
      <c r="Y5" s="2">
        <v>58</v>
      </c>
      <c r="AE5" s="2" t="str">
        <f>LEFT(X5,3)</f>
        <v>น.5</v>
      </c>
      <c r="AF5" s="2" t="str">
        <f>IF(AE5&lt;&gt;"น.5","ทั่วไป","นปก.")</f>
        <v>นปก.</v>
      </c>
      <c r="AG5" s="2" t="str">
        <f>IF(G5="นร.","นร.","ทั่วไป")</f>
        <v>นร.</v>
      </c>
      <c r="AH5" s="2" t="str">
        <f>IF(J5=2567,"กษ.","ไม่ กษ.")</f>
        <v>ไม่ กษ.</v>
      </c>
      <c r="AI5" s="2" t="str">
        <f>IF(LEFT(H5,9)="พักราชการ","พักราชการ",IF(LEFT(H5,4)="สรก.","สรก.","ปกติ"))</f>
        <v>ปกติ</v>
      </c>
    </row>
    <row r="6" spans="1:36" x14ac:dyDescent="0.35">
      <c r="A6" s="20">
        <v>2</v>
      </c>
      <c r="B6" s="20" t="s">
        <v>7</v>
      </c>
      <c r="C6" s="21" t="s">
        <v>169</v>
      </c>
      <c r="D6" s="22" t="s">
        <v>2124</v>
      </c>
      <c r="E6" s="23" t="s">
        <v>2125</v>
      </c>
      <c r="F6" s="20" t="s">
        <v>20</v>
      </c>
      <c r="G6" s="20" t="s">
        <v>91</v>
      </c>
      <c r="H6" s="20" t="s">
        <v>17</v>
      </c>
      <c r="I6" s="28"/>
      <c r="J6" s="20">
        <v>2571</v>
      </c>
      <c r="K6" s="28"/>
      <c r="L6" s="28"/>
      <c r="M6" s="28"/>
      <c r="N6" s="28"/>
      <c r="O6" s="28"/>
      <c r="P6" s="28"/>
      <c r="Q6" s="28"/>
      <c r="R6" s="28"/>
      <c r="S6" s="28"/>
      <c r="T6" s="2" t="s">
        <v>80</v>
      </c>
      <c r="U6" s="2" t="s">
        <v>81</v>
      </c>
      <c r="V6" s="2" t="s">
        <v>82</v>
      </c>
      <c r="W6" s="2" t="s">
        <v>83</v>
      </c>
      <c r="X6" s="2" t="s">
        <v>77</v>
      </c>
      <c r="Y6" s="2">
        <v>56</v>
      </c>
      <c r="AE6" s="2" t="str">
        <f>LEFT(X6,3)</f>
        <v>น.5</v>
      </c>
      <c r="AF6" s="2" t="str">
        <f t="shared" ref="AF6:AF23" si="0">IF(AE6&lt;&gt;"น.5","ทั่วไป","นปก.")</f>
        <v>นปก.</v>
      </c>
      <c r="AG6" s="2" t="str">
        <f>IF(G6="นร.","นร.","ทั่วไป")</f>
        <v>ทั่วไป</v>
      </c>
      <c r="AH6" s="2" t="str">
        <f>IF(J6=2567,"กษ.","ไม่ กษ.")</f>
        <v>ไม่ กษ.</v>
      </c>
      <c r="AI6" s="2" t="str">
        <f>IF(LEFT(H6,9)="พักราชการ","พักราชการ",IF(LEFT(H6,4)="สรก.","สรก.","ปกติ"))</f>
        <v>ปกติ</v>
      </c>
    </row>
    <row r="7" spans="1:36" x14ac:dyDescent="0.35">
      <c r="A7" s="20">
        <v>3</v>
      </c>
      <c r="B7" s="20" t="s">
        <v>7</v>
      </c>
      <c r="C7" s="21" t="s">
        <v>232</v>
      </c>
      <c r="D7" s="22" t="s">
        <v>2126</v>
      </c>
      <c r="E7" s="23" t="s">
        <v>2127</v>
      </c>
      <c r="F7" s="20" t="s">
        <v>22</v>
      </c>
      <c r="G7" s="20" t="s">
        <v>18</v>
      </c>
      <c r="H7" s="20" t="s">
        <v>161</v>
      </c>
      <c r="I7" s="28"/>
      <c r="J7" s="20">
        <v>2567</v>
      </c>
      <c r="K7" s="28"/>
      <c r="L7" s="28"/>
      <c r="M7" s="28"/>
      <c r="N7" s="28"/>
      <c r="O7" s="28"/>
      <c r="P7" s="28"/>
      <c r="Q7" s="28"/>
      <c r="R7" s="28"/>
      <c r="S7" s="28"/>
      <c r="T7" s="2" t="s">
        <v>86</v>
      </c>
      <c r="U7" s="2" t="s">
        <v>74</v>
      </c>
      <c r="V7" s="2" t="s">
        <v>75</v>
      </c>
      <c r="W7" s="2" t="s">
        <v>87</v>
      </c>
      <c r="X7" s="2" t="s">
        <v>88</v>
      </c>
      <c r="Y7" s="2">
        <v>58</v>
      </c>
      <c r="AE7" s="2" t="str">
        <f>LEFT(X7,3)</f>
        <v>น.5</v>
      </c>
      <c r="AF7" s="2" t="str">
        <f t="shared" si="0"/>
        <v>นปก.</v>
      </c>
      <c r="AG7" s="2" t="str">
        <f>IF(G7="นร.","นร.","ทั่วไป")</f>
        <v>ทั่วไป</v>
      </c>
      <c r="AH7" s="2" t="str">
        <f>IF(J7=2567,"กษ.","ไม่ กษ.")</f>
        <v>กษ.</v>
      </c>
      <c r="AI7" s="2" t="str">
        <f>IF(LEFT(H7,9)="พักราชการ","พักราชการ",IF(LEFT(H7,4)="สรก.","สรก.","ปกติ"))</f>
        <v>ปกติ</v>
      </c>
    </row>
    <row r="8" spans="1:36" x14ac:dyDescent="0.35">
      <c r="A8" s="20">
        <v>4</v>
      </c>
      <c r="B8" s="20" t="s">
        <v>7</v>
      </c>
      <c r="C8" s="21" t="s">
        <v>1015</v>
      </c>
      <c r="D8" s="22" t="s">
        <v>1900</v>
      </c>
      <c r="E8" s="23" t="s">
        <v>2128</v>
      </c>
      <c r="F8" s="20" t="s">
        <v>16</v>
      </c>
      <c r="G8" s="20" t="s">
        <v>224</v>
      </c>
      <c r="H8" s="20" t="s">
        <v>17</v>
      </c>
      <c r="I8" s="28"/>
      <c r="J8" s="20">
        <v>2577</v>
      </c>
      <c r="K8" s="28"/>
      <c r="L8" s="28"/>
      <c r="M8" s="28"/>
      <c r="N8" s="28"/>
      <c r="O8" s="28"/>
      <c r="P8" s="28"/>
      <c r="Q8" s="28"/>
      <c r="R8" s="28"/>
      <c r="S8" s="28"/>
      <c r="T8" s="2" t="s">
        <v>92</v>
      </c>
      <c r="U8" s="2" t="s">
        <v>93</v>
      </c>
      <c r="V8" s="2" t="s">
        <v>94</v>
      </c>
      <c r="W8" s="2" t="s">
        <v>95</v>
      </c>
      <c r="X8" s="2" t="s">
        <v>1550</v>
      </c>
      <c r="Y8" s="2">
        <v>60</v>
      </c>
      <c r="AE8" s="2" t="str">
        <f>LEFT(X8,3)</f>
        <v>น.5</v>
      </c>
      <c r="AF8" s="2" t="str">
        <f t="shared" si="0"/>
        <v>นปก.</v>
      </c>
      <c r="AG8" s="2" t="str">
        <f>IF(G8="นร.","นร.","ทั่วไป")</f>
        <v>ทั่วไป</v>
      </c>
      <c r="AH8" s="2" t="str">
        <f>IF(J8=2567,"กษ.","ไม่ กษ.")</f>
        <v>ไม่ กษ.</v>
      </c>
      <c r="AI8" s="2" t="str">
        <f>IF(LEFT(H8,9)="พักราชการ","พักราชการ",IF(LEFT(H8,4)="สรก.","สรก.","ปกติ"))</f>
        <v>ปกติ</v>
      </c>
    </row>
    <row r="9" spans="1:36" x14ac:dyDescent="0.35">
      <c r="A9" s="20">
        <v>5</v>
      </c>
      <c r="B9" s="20"/>
      <c r="C9" s="21"/>
      <c r="D9" s="22"/>
      <c r="E9" s="23"/>
      <c r="F9" s="20"/>
      <c r="G9" s="20"/>
      <c r="H9" s="20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" t="s">
        <v>100</v>
      </c>
      <c r="U9" s="2" t="s">
        <v>101</v>
      </c>
      <c r="V9" s="2" t="s">
        <v>102</v>
      </c>
      <c r="W9" s="2" t="s">
        <v>103</v>
      </c>
      <c r="X9" s="2" t="s">
        <v>104</v>
      </c>
      <c r="Y9" s="2">
        <v>60</v>
      </c>
      <c r="AE9" s="2" t="str">
        <f>LEFT(X9,3)</f>
        <v>น.5</v>
      </c>
      <c r="AF9" s="2" t="str">
        <f t="shared" si="0"/>
        <v>นปก.</v>
      </c>
      <c r="AG9" s="2" t="str">
        <f>IF(G9="นร.","นร.","ทั่วไป")</f>
        <v>ทั่วไป</v>
      </c>
      <c r="AH9" s="2" t="str">
        <f>IF(J9=2567,"กษ.","ไม่ กษ.")</f>
        <v>ไม่ กษ.</v>
      </c>
      <c r="AI9" s="2" t="str">
        <f>IF(LEFT(H9,9)="พักราชการ","พักราชการ",IF(LEFT(H9,4)="สรก.","สรก.","ปกติ"))</f>
        <v>ปกติ</v>
      </c>
    </row>
    <row r="10" spans="1:36" x14ac:dyDescent="0.35">
      <c r="A10" s="20">
        <v>6</v>
      </c>
      <c r="B10" s="20"/>
      <c r="C10" s="21"/>
      <c r="D10" s="22"/>
      <c r="E10" s="23"/>
      <c r="F10" s="20"/>
      <c r="G10" s="20"/>
      <c r="H10" s="2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2" t="s">
        <v>107</v>
      </c>
      <c r="U10" s="2" t="s">
        <v>74</v>
      </c>
      <c r="V10" s="2" t="s">
        <v>75</v>
      </c>
      <c r="W10" s="2" t="s">
        <v>108</v>
      </c>
      <c r="X10" s="2" t="s">
        <v>77</v>
      </c>
      <c r="Y10" s="2">
        <v>58</v>
      </c>
      <c r="AE10" s="2" t="str">
        <f>LEFT(X10,3)</f>
        <v>น.5</v>
      </c>
      <c r="AF10" s="2" t="str">
        <f t="shared" si="0"/>
        <v>นปก.</v>
      </c>
      <c r="AG10" s="2" t="str">
        <f>IF(G10="นร.","นร.","ทั่วไป")</f>
        <v>ทั่วไป</v>
      </c>
      <c r="AH10" s="2" t="str">
        <f>IF(J10=2567,"กษ.","ไม่ กษ.")</f>
        <v>ไม่ กษ.</v>
      </c>
      <c r="AI10" s="2" t="str">
        <f>IF(LEFT(H10,9)="พักราชการ","พักราชการ",IF(LEFT(H10,4)="สรก.","สรก.","ปกติ"))</f>
        <v>ปกติ</v>
      </c>
    </row>
    <row r="11" spans="1:36" x14ac:dyDescent="0.35">
      <c r="A11" s="20">
        <v>7</v>
      </c>
      <c r="B11" s="20"/>
      <c r="C11" s="21"/>
      <c r="D11" s="22"/>
      <c r="E11" s="23"/>
      <c r="F11" s="20"/>
      <c r="G11" s="20"/>
      <c r="H11" s="2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2" t="s">
        <v>111</v>
      </c>
      <c r="U11" s="2" t="s">
        <v>74</v>
      </c>
      <c r="V11" s="2" t="s">
        <v>75</v>
      </c>
      <c r="W11" s="2" t="s">
        <v>112</v>
      </c>
      <c r="X11" s="2" t="s">
        <v>77</v>
      </c>
      <c r="Y11" s="2">
        <v>59</v>
      </c>
      <c r="AE11" s="2" t="str">
        <f>LEFT(X11,3)</f>
        <v>น.5</v>
      </c>
      <c r="AF11" s="2" t="str">
        <f t="shared" si="0"/>
        <v>นปก.</v>
      </c>
      <c r="AG11" s="2" t="str">
        <f>IF(G11="นร.","นร.","ทั่วไป")</f>
        <v>ทั่วไป</v>
      </c>
      <c r="AH11" s="2" t="str">
        <f>IF(J11=2567,"กษ.","ไม่ กษ.")</f>
        <v>ไม่ กษ.</v>
      </c>
      <c r="AI11" s="2" t="str">
        <f>IF(LEFT(H11,9)="พักราชการ","พักราชการ",IF(LEFT(H11,4)="สรก.","สรก.","ปกติ"))</f>
        <v>ปกติ</v>
      </c>
    </row>
    <row r="12" spans="1:36" x14ac:dyDescent="0.35">
      <c r="A12" s="20">
        <v>8</v>
      </c>
      <c r="B12" s="20"/>
      <c r="C12" s="21"/>
      <c r="D12" s="22"/>
      <c r="E12" s="23"/>
      <c r="F12" s="20"/>
      <c r="G12" s="20"/>
      <c r="H12" s="2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2" t="s">
        <v>115</v>
      </c>
      <c r="U12" s="2" t="s">
        <v>116</v>
      </c>
      <c r="V12" s="2" t="s">
        <v>117</v>
      </c>
      <c r="W12" s="2" t="s">
        <v>118</v>
      </c>
      <c r="X12" s="2" t="s">
        <v>119</v>
      </c>
      <c r="Y12" s="2">
        <v>56</v>
      </c>
      <c r="AE12" s="2" t="str">
        <f>LEFT(X12,3)</f>
        <v>น.5</v>
      </c>
      <c r="AF12" s="2" t="str">
        <f t="shared" si="0"/>
        <v>นปก.</v>
      </c>
      <c r="AG12" s="2" t="str">
        <f>IF(G12="นร.","นร.","ทั่วไป")</f>
        <v>ทั่วไป</v>
      </c>
      <c r="AH12" s="2" t="str">
        <f>IF(J12=2567,"กษ.","ไม่ กษ.")</f>
        <v>ไม่ กษ.</v>
      </c>
      <c r="AI12" s="2" t="str">
        <f>IF(LEFT(H12,9)="พักราชการ","พักราชการ",IF(LEFT(H12,4)="สรก.","สรก.","ปกติ"))</f>
        <v>ปกติ</v>
      </c>
    </row>
    <row r="13" spans="1:36" x14ac:dyDescent="0.35">
      <c r="A13" s="20">
        <v>9</v>
      </c>
      <c r="B13" s="20"/>
      <c r="C13" s="21"/>
      <c r="D13" s="22"/>
      <c r="E13" s="23"/>
      <c r="F13" s="20"/>
      <c r="G13" s="20"/>
      <c r="H13" s="2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2" t="s">
        <v>124</v>
      </c>
      <c r="U13" s="2" t="s">
        <v>74</v>
      </c>
      <c r="V13" s="2" t="s">
        <v>75</v>
      </c>
      <c r="W13" s="2" t="s">
        <v>125</v>
      </c>
      <c r="X13" s="2" t="s">
        <v>77</v>
      </c>
      <c r="Y13" s="2">
        <v>58</v>
      </c>
      <c r="AE13" s="2" t="str">
        <f>LEFT(X13,3)</f>
        <v>น.5</v>
      </c>
      <c r="AF13" s="2" t="str">
        <f t="shared" si="0"/>
        <v>นปก.</v>
      </c>
      <c r="AG13" s="2" t="str">
        <f>IF(G13="นร.","นร.","ทั่วไป")</f>
        <v>ทั่วไป</v>
      </c>
      <c r="AH13" s="2" t="str">
        <f>IF(J13=2567,"กษ.","ไม่ กษ.")</f>
        <v>ไม่ กษ.</v>
      </c>
      <c r="AI13" s="2" t="str">
        <f>IF(LEFT(H13,9)="พักราชการ","พักราชการ",IF(LEFT(H13,4)="สรก.","สรก.","ปกติ"))</f>
        <v>ปกติ</v>
      </c>
    </row>
    <row r="14" spans="1:36" x14ac:dyDescent="0.35">
      <c r="A14" s="20">
        <v>10</v>
      </c>
      <c r="B14" s="20"/>
      <c r="C14" s="21"/>
      <c r="D14" s="22"/>
      <c r="E14" s="23"/>
      <c r="F14" s="20"/>
      <c r="G14" s="20"/>
      <c r="H14" s="20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2" t="s">
        <v>128</v>
      </c>
      <c r="U14" s="2" t="s">
        <v>129</v>
      </c>
      <c r="V14" s="2" t="s">
        <v>75</v>
      </c>
      <c r="W14" s="2" t="s">
        <v>130</v>
      </c>
      <c r="X14" s="2" t="s">
        <v>77</v>
      </c>
      <c r="Y14" s="2">
        <v>58</v>
      </c>
      <c r="AE14" s="2" t="str">
        <f>LEFT(X14,3)</f>
        <v>น.5</v>
      </c>
      <c r="AF14" s="2" t="str">
        <f t="shared" si="0"/>
        <v>นปก.</v>
      </c>
      <c r="AG14" s="2" t="str">
        <f>IF(G14="นร.","นร.","ทั่วไป")</f>
        <v>ทั่วไป</v>
      </c>
      <c r="AH14" s="2" t="str">
        <f>IF(J14=2567,"กษ.","ไม่ กษ.")</f>
        <v>ไม่ กษ.</v>
      </c>
      <c r="AI14" s="2" t="str">
        <f>IF(LEFT(H14,9)="พักราชการ","พักราชการ",IF(LEFT(H14,4)="สรก.","สรก.","ปกติ"))</f>
        <v>ปกติ</v>
      </c>
    </row>
    <row r="15" spans="1:36" x14ac:dyDescent="0.35">
      <c r="A15" s="20">
        <v>11</v>
      </c>
      <c r="B15" s="20"/>
      <c r="C15" s="21"/>
      <c r="D15" s="22"/>
      <c r="E15" s="23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" t="s">
        <v>133</v>
      </c>
      <c r="U15" s="2" t="s">
        <v>134</v>
      </c>
      <c r="V15" s="2" t="s">
        <v>135</v>
      </c>
      <c r="W15" s="2" t="s">
        <v>118</v>
      </c>
      <c r="X15" s="2" t="s">
        <v>77</v>
      </c>
      <c r="Y15" s="2">
        <v>58</v>
      </c>
      <c r="AE15" s="2" t="str">
        <f>LEFT(X15,3)</f>
        <v>น.5</v>
      </c>
      <c r="AF15" s="2" t="str">
        <f t="shared" si="0"/>
        <v>นปก.</v>
      </c>
      <c r="AG15" s="2" t="str">
        <f>IF(G15="นร.","นร.","ทั่วไป")</f>
        <v>ทั่วไป</v>
      </c>
      <c r="AH15" s="2" t="str">
        <f>IF(J15=2567,"กษ.","ไม่ กษ.")</f>
        <v>ไม่ กษ.</v>
      </c>
      <c r="AI15" s="2" t="str">
        <f>IF(LEFT(H15,9)="พักราชการ","พักราชการ",IF(LEFT(H15,4)="สรก.","สรก.","ปกติ"))</f>
        <v>ปกติ</v>
      </c>
    </row>
    <row r="16" spans="1:36" x14ac:dyDescent="0.35">
      <c r="A16" s="20">
        <v>12</v>
      </c>
      <c r="B16" s="20"/>
      <c r="C16" s="21"/>
      <c r="D16" s="22"/>
      <c r="E16" s="23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" t="s">
        <v>140</v>
      </c>
      <c r="U16" s="2" t="s">
        <v>141</v>
      </c>
      <c r="V16" s="2" t="s">
        <v>142</v>
      </c>
      <c r="W16" s="2" t="s">
        <v>143</v>
      </c>
      <c r="X16" s="2" t="s">
        <v>104</v>
      </c>
      <c r="Y16" s="2">
        <v>60</v>
      </c>
      <c r="AE16" s="2" t="str">
        <f>LEFT(X16,3)</f>
        <v>น.5</v>
      </c>
      <c r="AF16" s="2" t="str">
        <f t="shared" si="0"/>
        <v>นปก.</v>
      </c>
      <c r="AG16" s="2" t="str">
        <f>IF(G16="นร.","นร.","ทั่วไป")</f>
        <v>ทั่วไป</v>
      </c>
      <c r="AH16" s="2" t="str">
        <f>IF(J16=2567,"กษ.","ไม่ กษ.")</f>
        <v>ไม่ กษ.</v>
      </c>
      <c r="AI16" s="2" t="str">
        <f>IF(LEFT(H16,9)="พักราชการ","พักราชการ",IF(LEFT(H16,4)="สรก.","สรก.","ปกติ"))</f>
        <v>ปกติ</v>
      </c>
    </row>
    <row r="17" spans="1:35" x14ac:dyDescent="0.35">
      <c r="A17" s="20">
        <v>13</v>
      </c>
      <c r="B17" s="20"/>
      <c r="C17" s="21"/>
      <c r="D17" s="22"/>
      <c r="E17" s="23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" t="s">
        <v>147</v>
      </c>
      <c r="U17" s="2" t="s">
        <v>148</v>
      </c>
      <c r="V17" s="2" t="s">
        <v>149</v>
      </c>
      <c r="W17" s="2" t="s">
        <v>150</v>
      </c>
      <c r="X17" s="2" t="s">
        <v>151</v>
      </c>
      <c r="Y17" s="2">
        <v>57</v>
      </c>
      <c r="AE17" s="2" t="str">
        <f>LEFT(X17,3)</f>
        <v>น.5</v>
      </c>
      <c r="AF17" s="2" t="str">
        <f t="shared" si="0"/>
        <v>นปก.</v>
      </c>
      <c r="AG17" s="2" t="str">
        <f>IF(G17="นร.","นร.","ทั่วไป")</f>
        <v>ทั่วไป</v>
      </c>
      <c r="AH17" s="2" t="str">
        <f>IF(J17=2567,"กษ.","ไม่ กษ.")</f>
        <v>ไม่ กษ.</v>
      </c>
      <c r="AI17" s="2" t="str">
        <f>IF(LEFT(H17,9)="พักราชการ","พักราชการ",IF(LEFT(H17,4)="สรก.","สรก.","ปกติ"))</f>
        <v>ปกติ</v>
      </c>
    </row>
    <row r="18" spans="1:35" x14ac:dyDescent="0.35">
      <c r="A18" s="20">
        <v>14</v>
      </c>
      <c r="B18" s="20"/>
      <c r="C18" s="21"/>
      <c r="D18" s="22"/>
      <c r="E18" s="23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" t="s">
        <v>154</v>
      </c>
      <c r="U18" s="2" t="s">
        <v>134</v>
      </c>
      <c r="V18" s="2" t="s">
        <v>137</v>
      </c>
      <c r="W18" s="2" t="s">
        <v>83</v>
      </c>
      <c r="X18" s="2" t="s">
        <v>77</v>
      </c>
      <c r="Y18" s="2">
        <v>58</v>
      </c>
      <c r="AE18" s="2" t="str">
        <f>LEFT(X18,3)</f>
        <v>น.5</v>
      </c>
      <c r="AF18" s="2" t="str">
        <f t="shared" si="0"/>
        <v>นปก.</v>
      </c>
      <c r="AG18" s="2" t="str">
        <f>IF(G18="นร.","นร.","ทั่วไป")</f>
        <v>ทั่วไป</v>
      </c>
      <c r="AH18" s="2" t="str">
        <f>IF(J18=2567,"กษ.","ไม่ กษ.")</f>
        <v>ไม่ กษ.</v>
      </c>
      <c r="AI18" s="2" t="str">
        <f>IF(LEFT(H18,9)="พักราชการ","พักราชการ",IF(LEFT(H18,4)="สรก.","สรก.","ปกติ"))</f>
        <v>ปกติ</v>
      </c>
    </row>
    <row r="19" spans="1:35" x14ac:dyDescent="0.35">
      <c r="A19" s="20">
        <v>15</v>
      </c>
      <c r="B19" s="20"/>
      <c r="C19" s="21"/>
      <c r="D19" s="22"/>
      <c r="E19" s="23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" t="s">
        <v>157</v>
      </c>
      <c r="U19" s="2" t="s">
        <v>74</v>
      </c>
      <c r="V19" s="2" t="s">
        <v>75</v>
      </c>
      <c r="W19" s="2" t="s">
        <v>158</v>
      </c>
      <c r="X19" s="2" t="s">
        <v>77</v>
      </c>
      <c r="Y19" s="2">
        <v>59</v>
      </c>
      <c r="AE19" s="2" t="str">
        <f>LEFT(X19,3)</f>
        <v>น.5</v>
      </c>
      <c r="AF19" s="2" t="str">
        <f t="shared" si="0"/>
        <v>นปก.</v>
      </c>
      <c r="AG19" s="2" t="str">
        <f>IF(G19="นร.","นร.","ทั่วไป")</f>
        <v>ทั่วไป</v>
      </c>
      <c r="AH19" s="2" t="str">
        <f>IF(J19=2567,"กษ.","ไม่ กษ.")</f>
        <v>ไม่ กษ.</v>
      </c>
      <c r="AI19" s="2" t="str">
        <f>IF(LEFT(H19,9)="พักราชการ","พักราชการ",IF(LEFT(H19,4)="สรก.","สรก.","ปกติ"))</f>
        <v>ปกติ</v>
      </c>
    </row>
    <row r="20" spans="1:35" s="18" customFormat="1" x14ac:dyDescent="0.35">
      <c r="A20" s="20">
        <v>16</v>
      </c>
      <c r="B20" s="20"/>
      <c r="C20" s="21"/>
      <c r="D20" s="22"/>
      <c r="E20" s="23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" t="s">
        <v>581</v>
      </c>
      <c r="U20" s="2" t="s">
        <v>582</v>
      </c>
      <c r="V20" s="2" t="s">
        <v>583</v>
      </c>
      <c r="W20" s="2" t="s">
        <v>163</v>
      </c>
      <c r="X20" s="2" t="s">
        <v>96</v>
      </c>
      <c r="Y20" s="2">
        <v>60</v>
      </c>
      <c r="Z20" s="2"/>
      <c r="AA20" s="2"/>
      <c r="AB20" s="2"/>
      <c r="AC20" s="2"/>
      <c r="AE20" s="2" t="str">
        <f>LEFT(X20,3)</f>
        <v>น.5</v>
      </c>
      <c r="AF20" s="2" t="str">
        <f t="shared" si="0"/>
        <v>นปก.</v>
      </c>
      <c r="AG20" s="2" t="str">
        <f>IF(G20="นร.","นร.","ทั่วไป")</f>
        <v>ทั่วไป</v>
      </c>
      <c r="AH20" s="2" t="str">
        <f>IF(J20=2567,"กษ.","ไม่ กษ.")</f>
        <v>ไม่ กษ.</v>
      </c>
      <c r="AI20" s="2" t="str">
        <f>IF(LEFT(H20,9)="พักราชการ","พักราชการ",IF(LEFT(H20,4)="สรก.","สรก.","ปกติ"))</f>
        <v>ปกติ</v>
      </c>
    </row>
    <row r="21" spans="1:35" s="18" customFormat="1" x14ac:dyDescent="0.35">
      <c r="A21" s="20">
        <v>17</v>
      </c>
      <c r="B21" s="20"/>
      <c r="C21" s="21"/>
      <c r="D21" s="22"/>
      <c r="E21" s="23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" t="s">
        <v>586</v>
      </c>
      <c r="U21" s="2" t="s">
        <v>587</v>
      </c>
      <c r="V21" s="2" t="s">
        <v>180</v>
      </c>
      <c r="W21" s="2" t="s">
        <v>163</v>
      </c>
      <c r="X21" s="2" t="s">
        <v>591</v>
      </c>
      <c r="Y21" s="2">
        <v>60</v>
      </c>
      <c r="Z21" s="2"/>
      <c r="AA21" s="2"/>
      <c r="AB21" s="2"/>
      <c r="AC21" s="2"/>
      <c r="AE21" s="2" t="str">
        <f>LEFT(X21,3)</f>
        <v>น.5</v>
      </c>
      <c r="AF21" s="2" t="str">
        <f t="shared" si="0"/>
        <v>นปก.</v>
      </c>
      <c r="AG21" s="2" t="str">
        <f>IF(G21="นร.","นร.","ทั่วไป")</f>
        <v>ทั่วไป</v>
      </c>
      <c r="AH21" s="2" t="str">
        <f>IF(J21=2567,"กษ.","ไม่ กษ.")</f>
        <v>ไม่ กษ.</v>
      </c>
      <c r="AI21" s="2" t="str">
        <f>IF(LEFT(H21,9)="พักราชการ","พักราชการ",IF(LEFT(H21,4)="สรก.","สรก.","ปกติ"))</f>
        <v>ปกติ</v>
      </c>
    </row>
    <row r="22" spans="1:35" s="18" customFormat="1" x14ac:dyDescent="0.35">
      <c r="A22" s="20">
        <v>18</v>
      </c>
      <c r="B22" s="20"/>
      <c r="C22" s="21"/>
      <c r="D22" s="22"/>
      <c r="E22" s="23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" t="s">
        <v>590</v>
      </c>
      <c r="U22" s="2" t="s">
        <v>326</v>
      </c>
      <c r="V22" s="2" t="s">
        <v>94</v>
      </c>
      <c r="W22" s="2" t="s">
        <v>163</v>
      </c>
      <c r="X22" s="2" t="s">
        <v>96</v>
      </c>
      <c r="Y22" s="2">
        <v>60</v>
      </c>
      <c r="Z22" s="2"/>
      <c r="AA22" s="2"/>
      <c r="AB22" s="2"/>
      <c r="AC22" s="2"/>
      <c r="AE22" s="2" t="str">
        <f>LEFT(X22,3)</f>
        <v>น.5</v>
      </c>
      <c r="AF22" s="2" t="str">
        <f t="shared" si="0"/>
        <v>นปก.</v>
      </c>
      <c r="AG22" s="2" t="str">
        <f>IF(G22="นร.","นร.","ทั่วไป")</f>
        <v>ทั่วไป</v>
      </c>
      <c r="AH22" s="2" t="str">
        <f>IF(J22=2567,"กษ.","ไม่ กษ.")</f>
        <v>ไม่ กษ.</v>
      </c>
      <c r="AI22" s="2" t="str">
        <f>IF(LEFT(H22,9)="พักราชการ","พักราชการ",IF(LEFT(H22,4)="สรก.","สรก.","ปกติ"))</f>
        <v>ปกติ</v>
      </c>
    </row>
    <row r="23" spans="1:35" s="18" customFormat="1" x14ac:dyDescent="0.35">
      <c r="A23" s="20">
        <v>19</v>
      </c>
      <c r="B23" s="20"/>
      <c r="C23" s="21"/>
      <c r="D23" s="22"/>
      <c r="E23" s="23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" t="s">
        <v>594</v>
      </c>
      <c r="U23" s="2" t="s">
        <v>236</v>
      </c>
      <c r="V23" s="2" t="s">
        <v>595</v>
      </c>
      <c r="W23" s="2" t="s">
        <v>163</v>
      </c>
      <c r="X23" s="2" t="s">
        <v>151</v>
      </c>
      <c r="Y23" s="2">
        <v>60</v>
      </c>
      <c r="Z23" s="2"/>
      <c r="AA23" s="2"/>
      <c r="AB23" s="2"/>
      <c r="AC23" s="2"/>
      <c r="AE23" s="2" t="str">
        <f>LEFT(X23,3)</f>
        <v>น.5</v>
      </c>
      <c r="AF23" s="2" t="str">
        <f t="shared" si="0"/>
        <v>นปก.</v>
      </c>
      <c r="AG23" s="2" t="str">
        <f>IF(G23="นร.","นร.","ทั่วไป")</f>
        <v>ทั่วไป</v>
      </c>
      <c r="AH23" s="2" t="str">
        <f>IF(J23=2567,"กษ.","ไม่ กษ.")</f>
        <v>ไม่ กษ.</v>
      </c>
      <c r="AI23" s="2" t="str">
        <f>IF(LEFT(H23,9)="พักราชการ","พักราชการ",IF(LEFT(H23,4)="สรก.","สรก.","ปกติ"))</f>
        <v>ปกติ</v>
      </c>
    </row>
  </sheetData>
  <mergeCells count="1">
    <mergeCell ref="A1:S3"/>
  </mergeCells>
  <pageMargins left="0.25" right="0.17" top="0.75" bottom="0.75" header="0.3" footer="0.3"/>
  <pageSetup paperSize="9" scale="58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รายชื่อทั้งหมด</vt:lpstr>
      <vt:lpstr>สรุป</vt:lpstr>
      <vt:lpstr>ตัวอย่าง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docjadkan1@gmail.com</dc:creator>
  <cp:lastModifiedBy>สรชัย สังข์กลาง</cp:lastModifiedBy>
  <cp:lastPrinted>2024-04-26T08:15:40Z</cp:lastPrinted>
  <dcterms:created xsi:type="dcterms:W3CDTF">2024-04-23T09:34:44Z</dcterms:created>
  <dcterms:modified xsi:type="dcterms:W3CDTF">2024-04-26T08:16:58Z</dcterms:modified>
</cp:coreProperties>
</file>